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statius849.sharepoint.com/sites/Company/Company Folder 2/03-Operational activities/Resources/01-Strategy, business planning &amp; objective setting/03-Anual and 90 day plans/"/>
    </mc:Choice>
  </mc:AlternateContent>
  <xr:revisionPtr revIDLastSave="49" documentId="8_{1E4D4877-B8BB-4478-A0BA-E98FC84F6E5E}" xr6:coauthVersionLast="46" xr6:coauthVersionMax="46" xr10:uidLastSave="{8EEA1AF3-2AEE-4E7A-B2B9-005E0C61A823}"/>
  <bookViews>
    <workbookView minimized="1" xWindow="3195" yWindow="3195" windowWidth="21600" windowHeight="11385" tabRatio="873" activeTab="3" xr2:uid="{00000000-000D-0000-FFFF-FFFF00000000}"/>
  </bookViews>
  <sheets>
    <sheet name="2020 Priority Review" sheetId="38" r:id="rId1"/>
    <sheet name="Numbers" sheetId="50" r:id="rId2"/>
    <sheet name="Business Review" sheetId="39" r:id="rId3"/>
    <sheet name="Action Summary Sheet" sheetId="48" r:id="rId4"/>
    <sheet name="Results Overview" sheetId="49" r:id="rId5"/>
    <sheet name="Annual Plan" sheetId="51" r:id="rId6"/>
    <sheet name="Instructions" sheetId="40" state="hidden" r:id="rId7"/>
  </sheets>
  <definedNames>
    <definedName name="_xlnm.Print_Area" localSheetId="0">'2020 Priority Review'!$B$1:$F$25</definedName>
    <definedName name="_xlnm.Print_Area" localSheetId="3">'Action Summary Sheet'!$B$1:$D$33</definedName>
    <definedName name="_xlnm.Print_Area" localSheetId="5">'Annual Plan'!$A$1:$H$47</definedName>
    <definedName name="_xlnm.Print_Area" localSheetId="2">'Business Review'!$B$1:$D$35</definedName>
    <definedName name="_xlnm.Print_Area" localSheetId="1">Numbers!$A$1:$P$19</definedName>
    <definedName name="_xlnm.Print_Area" localSheetId="4">'Results Overview'!$B$1:$H$33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8" i="39" l="1"/>
  <c r="D152" i="39"/>
  <c r="D133" i="39"/>
  <c r="D127" i="39"/>
  <c r="D101" i="39"/>
  <c r="D107" i="39"/>
  <c r="D82" i="39"/>
  <c r="D76" i="39"/>
  <c r="D55" i="39"/>
  <c r="D49" i="39"/>
  <c r="D29" i="39"/>
  <c r="D23" i="39"/>
  <c r="D17" i="50"/>
  <c r="C17" i="50"/>
  <c r="B17" i="50"/>
  <c r="C16" i="50"/>
  <c r="C18" i="50" s="1"/>
  <c r="C15" i="50"/>
  <c r="D15" i="50" s="1"/>
  <c r="B15" i="50"/>
  <c r="C9" i="50"/>
  <c r="K9" i="50" s="1"/>
  <c r="M9" i="50" s="1"/>
  <c r="O9" i="50" s="1"/>
  <c r="B9" i="50"/>
  <c r="D8" i="50"/>
  <c r="E8" i="50" s="1"/>
  <c r="K7" i="50"/>
  <c r="M7" i="50" s="1"/>
  <c r="O7" i="50" s="1"/>
  <c r="C7" i="50"/>
  <c r="D7" i="50" s="1"/>
  <c r="E7" i="50" s="1"/>
  <c r="B7" i="50"/>
  <c r="D6" i="50"/>
  <c r="E6" i="50" s="1"/>
  <c r="C5" i="50"/>
  <c r="D5" i="50" s="1"/>
  <c r="E5" i="50" s="1"/>
  <c r="B5" i="50"/>
  <c r="B16" i="50" s="1"/>
  <c r="B18" i="50" s="1"/>
  <c r="K4" i="50"/>
  <c r="K6" i="50" s="1"/>
  <c r="L6" i="50" s="1"/>
  <c r="D4" i="50"/>
  <c r="E4" i="50" s="1"/>
  <c r="C3" i="50"/>
  <c r="K3" i="50" s="1"/>
  <c r="M3" i="50" s="1"/>
  <c r="O3" i="50" s="1"/>
  <c r="D18" i="50" l="1"/>
  <c r="G3" i="50"/>
  <c r="H3" i="50" s="1"/>
  <c r="I3" i="50" s="1"/>
  <c r="L4" i="50"/>
  <c r="K8" i="50"/>
  <c r="L8" i="50" s="1"/>
  <c r="D9" i="50"/>
  <c r="E9" i="50" s="1"/>
  <c r="M4" i="50"/>
  <c r="K5" i="50"/>
  <c r="L5" i="50" s="1"/>
  <c r="D16" i="50"/>
  <c r="M8" i="50" l="1"/>
  <c r="N8" i="50" s="1"/>
  <c r="N4" i="50"/>
  <c r="M6" i="50"/>
  <c r="N6" i="50" s="1"/>
  <c r="M5" i="50"/>
  <c r="N5" i="50" s="1"/>
  <c r="O4" i="50"/>
  <c r="D6" i="49"/>
  <c r="O6" i="50" l="1"/>
  <c r="P6" i="50" s="1"/>
  <c r="O5" i="50"/>
  <c r="P5" i="50" s="1"/>
  <c r="O8" i="50"/>
  <c r="P8" i="50" s="1"/>
  <c r="P4" i="50"/>
  <c r="D8" i="49"/>
  <c r="D4" i="49" l="1"/>
  <c r="D7" i="49" l="1"/>
  <c r="D9" i="49"/>
  <c r="H7" i="49" l="1"/>
  <c r="H8" i="49" l="1"/>
  <c r="H4" i="49"/>
  <c r="H5" i="49"/>
  <c r="D5" i="49"/>
  <c r="D10" i="49" s="1"/>
  <c r="H9" i="49"/>
  <c r="H6" i="49"/>
  <c r="H10"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markW</author>
  </authors>
  <commentList>
    <comment ref="B12" authorId="0" shapeId="0" xr:uid="{3D078D72-105D-457F-82F8-72BF1B9EC49E}">
      <text>
        <r>
          <rPr>
            <b/>
            <sz val="9"/>
            <color indexed="81"/>
            <rFont val="Tahoma"/>
            <family val="2"/>
          </rPr>
          <t>markW:</t>
        </r>
        <r>
          <rPr>
            <sz val="9"/>
            <color indexed="81"/>
            <rFont val="Tahoma"/>
            <family val="2"/>
          </rPr>
          <t xml:space="preserve">
Existing customer is one already set up on the system (e.g. project from diagnostic would be in here)</t>
        </r>
      </text>
    </comment>
  </commentList>
</comments>
</file>

<file path=xl/sharedStrings.xml><?xml version="1.0" encoding="utf-8"?>
<sst xmlns="http://schemas.openxmlformats.org/spreadsheetml/2006/main" count="344" uniqueCount="220">
  <si>
    <t>The Priority</t>
  </si>
  <si>
    <t>Percentage achieved</t>
  </si>
  <si>
    <t>What impact has the progress you've made here had / is expected to have on you and your business?</t>
  </si>
  <si>
    <t>Completion tips</t>
  </si>
  <si>
    <t xml:space="preserve">This prework document has been designed to make you think, really think, about your business and where you want to be. The questions are meant to be thought provoking and challenging. Some of the questions are big questions that will require a little marinating. With this in mind you will want to book out at least 3 x 1 hour sessions to complete this document properly. </t>
  </si>
  <si>
    <t>You will find that some of the questions may not be 100% relevant to you and your stage of the journey, that’s okay. This is a starting point. Feel free to add additional questions, or tweak existing questions get the most out of the process to help you gain clarity about where you are and where you want to be.</t>
  </si>
  <si>
    <t>Structure and contents of this document:</t>
  </si>
  <si>
    <t>Part 1: Your 2020 Review</t>
  </si>
  <si>
    <t>Part 2: Your Big Picture</t>
  </si>
  <si>
    <t>Part 3: Team Feedback (This may need to be customized to suit your team)</t>
  </si>
  <si>
    <t>Part 4: Your Next 12 months</t>
  </si>
  <si>
    <t>Part 3 of your pre work is the team feedback section. You should book some time in straight away to give yourself enough time to get full participation from key team members as well as digest and summarize their feedback.</t>
  </si>
  <si>
    <t xml:space="preserve">As part of your preparation you should also review your Vivid Vision and Strategic Drivers (if you have them), Annual plan and financials &amp; KPI’s for the last 12 months. </t>
  </si>
  <si>
    <r>
      <t>NB. You will need to refer to this document on the day so make sure you bring it with you on Dec 11</t>
    </r>
    <r>
      <rPr>
        <b/>
        <i/>
        <vertAlign val="superscript"/>
        <sz val="10"/>
        <color rgb="FF595959"/>
        <rFont val="Calibri"/>
        <family val="2"/>
      </rPr>
      <t>th</t>
    </r>
  </si>
  <si>
    <t>Does anything need to be carried over to 2021?</t>
  </si>
  <si>
    <t>What have been the key successes and wins for you and your team over the last 12 months?</t>
  </si>
  <si>
    <t>1.1) 2020 Priority review</t>
  </si>
  <si>
    <t>1.2) General Review</t>
  </si>
  <si>
    <t>What have been the biggest challenges this year and what can you learn from these to make your business, team and yourself, better, stronger and wiser in 2021</t>
  </si>
  <si>
    <t xml:space="preserve"> Total</t>
  </si>
  <si>
    <t>2 = Insufficient - If we don’t address this, it is likely to hold us back</t>
  </si>
  <si>
    <t>3 = Adequate - This may cause us an issue if not addressed</t>
  </si>
  <si>
    <t>5 = Excellent - This is a real strength, we have this nailed</t>
  </si>
  <si>
    <t>Answer each question by entering the appropriate score in the grey scoring column. Score key:</t>
  </si>
  <si>
    <t>1 = Poor - A definite area to address - this is causing us issues already</t>
  </si>
  <si>
    <t>Operational Review:</t>
  </si>
  <si>
    <t xml:space="preserve">Quality: We are consistently meeting customer expectations and internal quality standards </t>
  </si>
  <si>
    <t xml:space="preserve">Efficiency: We are consistently achieving our efficiency metrics, have future efficiency targets to support our growth and a plan to achieve them </t>
  </si>
  <si>
    <t>Sales Review:</t>
  </si>
  <si>
    <t>Financials</t>
  </si>
  <si>
    <t>Marketing</t>
  </si>
  <si>
    <t>Strategy</t>
  </si>
  <si>
    <t>People</t>
  </si>
  <si>
    <t>Marketing Review:</t>
  </si>
  <si>
    <t>Strategic Review:</t>
  </si>
  <si>
    <t>Market Dynamics: We are in a market where there is more than enough volume to achieve and succeed our growth goals.</t>
  </si>
  <si>
    <t>Differentiation &amp; competitive advantage: We have a compelling value proposition and have genuine competitive advantage over our competitors</t>
  </si>
  <si>
    <t>Business Model: We have a scalable business model that is profitable enough and generates enough cash to achieve our Strategy</t>
  </si>
  <si>
    <t>People Review:</t>
  </si>
  <si>
    <t>We have competent marketing resources internally &amp; externally to deliver our Marketing Plan</t>
  </si>
  <si>
    <t>Consistent Identity: Our branding is consistent and on point and completely aligned to our Value Proposition</t>
  </si>
  <si>
    <t>Our pricing strategy has been reviewed, is current and enables us to make a good profit</t>
  </si>
  <si>
    <t xml:space="preserve">Stable Margins: We have stable margins, understand our margin drivers and have good profitability </t>
  </si>
  <si>
    <t>Visibility: We have robust forecasting in place and sufficient sales intelligence to monitor and manage our sales performance</t>
  </si>
  <si>
    <t>Value Proposition: We have a compelling Value Proposition and consistent messaging to support this across all our marketing channels</t>
  </si>
  <si>
    <t>Financial Review:</t>
  </si>
  <si>
    <t>%</t>
  </si>
  <si>
    <t>1.</t>
  </si>
  <si>
    <t>2.</t>
  </si>
  <si>
    <t>3.</t>
  </si>
  <si>
    <t>4.</t>
  </si>
  <si>
    <t>5.</t>
  </si>
  <si>
    <t>6.</t>
  </si>
  <si>
    <t>Overall Score</t>
  </si>
  <si>
    <t>Sales</t>
  </si>
  <si>
    <t xml:space="preserve">Operations </t>
  </si>
  <si>
    <t>Annual Review Results Summary</t>
  </si>
  <si>
    <t>Fundementals</t>
  </si>
  <si>
    <t>Core Competencies: Our Strategy is aligned to our Core Competencies</t>
  </si>
  <si>
    <t>YE</t>
  </si>
  <si>
    <t>Turnover</t>
  </si>
  <si>
    <t>Gross Profit</t>
  </si>
  <si>
    <t>Gross Margin</t>
  </si>
  <si>
    <t>Net Profit</t>
  </si>
  <si>
    <t>Net Margin</t>
  </si>
  <si>
    <t>Debtors</t>
  </si>
  <si>
    <t>Creditors</t>
  </si>
  <si>
    <t>Stock</t>
  </si>
  <si>
    <t>Actuals</t>
  </si>
  <si>
    <t>Targets</t>
  </si>
  <si>
    <t>£</t>
  </si>
  <si>
    <t>Diff</t>
  </si>
  <si>
    <t>Debtors Days</t>
  </si>
  <si>
    <t>Creditors Days</t>
  </si>
  <si>
    <t>Stock Days</t>
  </si>
  <si>
    <t>Cash Gap Days</t>
  </si>
  <si>
    <t>COS</t>
  </si>
  <si>
    <t>Growth Levers</t>
  </si>
  <si>
    <t>At Risk</t>
  </si>
  <si>
    <t>Current status</t>
  </si>
  <si>
    <t>Key KPI's - critical numbers this year</t>
  </si>
  <si>
    <t>Owner</t>
  </si>
  <si>
    <t>Target</t>
  </si>
  <si>
    <t>#1 KPI</t>
  </si>
  <si>
    <t>#2 KPI</t>
  </si>
  <si>
    <t>#3 KPI</t>
  </si>
  <si>
    <t>#4 KPI</t>
  </si>
  <si>
    <t>#5 KPI</t>
  </si>
  <si>
    <t>What are the key metrics for you to focus on to deliver your financial results in 2021?</t>
  </si>
  <si>
    <t>4 = Good - Room for improvement but should not hold us back short term</t>
  </si>
  <si>
    <t>Every line on the P&amp;L and Balance Sheet has assigned ownership to a member of the Leadership Team</t>
  </si>
  <si>
    <t>We regularly analyse profitability by customer/product/service to ensure we have a realistic and accurate understanding of precisely where we are making profit</t>
  </si>
  <si>
    <t>We have a good understanding of our cash gap and targets are in place for debtors, creditors, WIP/stock days</t>
  </si>
  <si>
    <t>The accounting department is properly resourced and runs effectively</t>
  </si>
  <si>
    <t>Loan payments are current and in line with the agreements</t>
  </si>
  <si>
    <t>Our nominals are correctly structured and give us accurate departmental costs, clear cost visibility and revenue stream profitability</t>
  </si>
  <si>
    <t>We have robust KPI dashboards across the business that we actively use to manage business performance. KPI's have owners who are accountable</t>
  </si>
  <si>
    <t>We have financial statements prepared on a monthly basis to show variances in performance against budgets (on time and accurate)</t>
  </si>
  <si>
    <t>The business has an annual P&amp;L budget and &amp; 12 month cashflow forecast</t>
  </si>
  <si>
    <t>We have an effective accounts payable (credit checking, credit terms and escalation points), accounts receivable, stock/WIP policies in place, and our employees adhere to these policies strictly to drive our cash cycle</t>
  </si>
  <si>
    <t>Financial Planning: We have a 3 year comprehensive financial plan in place to deliver our growth goals</t>
  </si>
  <si>
    <t>We have an effective documented sales process that the sales team understand and follow</t>
  </si>
  <si>
    <t>We have clear sales targets, KPI's and goals in place</t>
  </si>
  <si>
    <t>We have specific goals in place for conversion rate, average transaction value and lifetime customer value</t>
  </si>
  <si>
    <t>The sales team are responsible for regular sales projections and are held accountable to these</t>
  </si>
  <si>
    <t>The sales force is equipped with good quality sales material and new tools are always being developed</t>
  </si>
  <si>
    <t>We run regular product and sales training</t>
  </si>
  <si>
    <t>The operations team supports the sales force and does everything they can to assist the sale</t>
  </si>
  <si>
    <t>We have clearly documented processes in place for all key areas of the business</t>
  </si>
  <si>
    <t>We are consistently meeting customer expectations in terms of service/quality/lead time/communication/delivery</t>
  </si>
  <si>
    <t>We have good internal quality control and errors are recorded and reported in real time</t>
  </si>
  <si>
    <t>The operational team have the environment, equipment, people and the training they need to be productive and efficient</t>
  </si>
  <si>
    <t>We understand our operating costs and have clear efficiency targets in place</t>
  </si>
  <si>
    <t>Structure: Our sales function is correctly structured and resourced to support our 3 year goals</t>
  </si>
  <si>
    <t>Effectiveness: We are consistently achieving our conversion rate, average transaction value and customer return targets</t>
  </si>
  <si>
    <t>We have operational KPI's in place that are understood by the team. All Operational KPI's have specific owners</t>
  </si>
  <si>
    <t>We have headroom to grow sales by at least 25% without significantly increasing operating costs</t>
  </si>
  <si>
    <t>Our supply chain is robust enough to support our growth (reliable, diversified and scalable)</t>
  </si>
  <si>
    <t>We have identified potential risks to our business and have a plan in place for any impact caused by Brexit, C-19 etc (anything specific/trending in your space)</t>
  </si>
  <si>
    <t>The business has a clearly defined Unique Selling Proposition (USP). Every member of our team knows and understands our USP</t>
  </si>
  <si>
    <t>We understand the acquisition cost and lifetime value of our customers</t>
  </si>
  <si>
    <t>We have a robust process in place that tracks: leads, lead sources, costs per lead &amp; marketing ROI on a monthly basis</t>
  </si>
  <si>
    <t>We have a fully costed marketing plan in place with clear goals and activities</t>
  </si>
  <si>
    <t>Sufficient Lead Flow: We have multiple effective and consistent lead generation strategies that are scalable enough to support our 3 year goals</t>
  </si>
  <si>
    <t>Every member of the team has a clear and relevant Job Score Card</t>
  </si>
  <si>
    <t>I have a clear understanding of who my A, B &amp; C players are</t>
  </si>
  <si>
    <t>I have development plans in place for my key people</t>
  </si>
  <si>
    <t>We have good team engagement across the business</t>
  </si>
  <si>
    <t>We have effective team meetings &amp; huddles across the business (agenda's in place, run to time and actions are delivered)</t>
  </si>
  <si>
    <t>I have improvement plans in place for my poor performers</t>
  </si>
  <si>
    <t>We have a clear understanding of how we are going to fund our Growth and Strategy (people, equipment, infrastructure, stock etc.)</t>
  </si>
  <si>
    <t>We have a management team that have the capability, capacity and desire to execute our Strategy (Skilled stakeholders across all functions)</t>
  </si>
  <si>
    <t>The business has the right trusted advisors to support its growth (e.g. Accountant, Solicitor, Bank, Consultants etc.)</t>
  </si>
  <si>
    <t>Solid Cashflow: We have a good working capital cycle &amp; good cash reserves/access to enough cash to fund our growth</t>
  </si>
  <si>
    <t xml:space="preserve">Systems are automated, lean and integrated across the business </t>
  </si>
  <si>
    <t>Capacity: We have sufficient operational capacity to achieve your 3 year goals or are crystal clear how to get there and the cost</t>
  </si>
  <si>
    <t>Capability: We have the right skills and capabilities internally to achieve our growth goals</t>
  </si>
  <si>
    <t>2020 Priority Carry Over - Action Summary</t>
  </si>
  <si>
    <t>We have a clear understanding of our Core Customer/s and this is documented</t>
  </si>
  <si>
    <t>Operational Growth - 4 key factors to achieve your 3 year goals. Score each area 1-5</t>
  </si>
  <si>
    <t>Marketing Growth - 4 key factors to achieve your 3 year goals. Score each area 1-5</t>
  </si>
  <si>
    <t>Growth Dynamics - 4 key factors to achieve your 3 year goals. Score each area 1-5</t>
  </si>
  <si>
    <t>Growth Dynamics</t>
  </si>
  <si>
    <t>Sales Growth - 4 key factors to achieve your 3 year goals. Score each area 1-5</t>
  </si>
  <si>
    <t>Team Effectiveness - 4 key factors to achieve your 3 year goals. Score each area 1-5</t>
  </si>
  <si>
    <t>*enter previous YE in yellow box</t>
  </si>
  <si>
    <t>Stock is monitored and managed effectively to ensure we have good stock control</t>
  </si>
  <si>
    <t>Capability: We have the right skills and capabilities internally to achieve our sales growth goals</t>
  </si>
  <si>
    <t>We have effective sales meetings &amp; 1-1's in place</t>
  </si>
  <si>
    <t>We have a sales plan in place that sets out in detail how we are going to achieve our sales goals</t>
  </si>
  <si>
    <t>We understand our equipment &amp; infrastructure requirements for the next 12-18 months to be more competitive and effective</t>
  </si>
  <si>
    <t>We have an accurate database of all our customers, previous customers and prospects that is technology driven and allows us to segment, target and nurture these groups easily</t>
  </si>
  <si>
    <t>Focus on your Core: We have a crystal clear understanding of our target market goals, desires, challenges, hot buttons &amp; buying behaviours</t>
  </si>
  <si>
    <t>I have a documented organisational chart that is fit for purpose &amp; current</t>
  </si>
  <si>
    <t>Team members have clear goals, objectives and KPI's related to their scorecards and departmental and company wide goals</t>
  </si>
  <si>
    <t>Culture: We have high engagement across the business and specific culture that is values lead</t>
  </si>
  <si>
    <t>A Players: 80% of our Team are A players or A Players in training. We have the right skills and capabilities internally to achieve our growth goals</t>
  </si>
  <si>
    <t>We have a clear recruitment process in place. Anyone involved recruiting has been effectively trained to use this and are following it properly</t>
  </si>
  <si>
    <t>Management structure and effectiveness: We have a highly effective and engaged leadership team that are achieving their outcomes and are fully aligned with our values, growth goals and plans.</t>
  </si>
  <si>
    <t>The Bus is good to go: We are correctly resourced and structured across all departments. We have a costed time lined recruitment plan</t>
  </si>
  <si>
    <t>We have a CRM &amp; relevant sales systems to manage our prospects, sales process, account management and reporting intelligence</t>
  </si>
  <si>
    <t>Reporting: We have robust 'automated' daily, weekly, monthly &amp; quarterly management information that is being actively reviewed, acted upon and owned</t>
  </si>
  <si>
    <r>
      <t xml:space="preserve">We have a </t>
    </r>
    <r>
      <rPr>
        <b/>
        <sz val="10"/>
        <color theme="1" tint="0.34998626667073579"/>
        <rFont val="Calibri"/>
        <family val="2"/>
        <scheme val="minor"/>
      </rPr>
      <t>detailed</t>
    </r>
    <r>
      <rPr>
        <sz val="10"/>
        <color theme="1" tint="0.34998626667073579"/>
        <rFont val="Calibri"/>
        <family val="2"/>
        <scheme val="minor"/>
      </rPr>
      <t xml:space="preserve"> 3-5 year financial plan that supports our strategy (P&amp;L's, Cashflows, 5 Ways, Capex plan &amp; Cash Gap goals)</t>
    </r>
  </si>
  <si>
    <t>I'm confident that each of our employees could articulate the company's long-term goal or 'Big Hairy Audacious Goal' (BHAG) and explain our Strategic Drivers</t>
  </si>
  <si>
    <t>The business has a clearly defined growth strategy and clearly defined Strategic Drivers. All documented and presented company wide</t>
  </si>
  <si>
    <t>We have refined and clarified our value proposition (VP) in the context of our Core Customer. Every member of our team knows and understands our VP</t>
  </si>
  <si>
    <t>We survey people who do not buy our products to improve our product or service and use the intellenegce to get better</t>
  </si>
  <si>
    <t xml:space="preserve">Review your 2020 Annual Plan and answer the questions below. Obviously, some of your original Priorities and Goals may have been affected or are even redundant due to C-19. It's still important to take stock of how well you executed and realigned over this last 12 months. </t>
  </si>
  <si>
    <t>We have clearly identified the bottleneck within our industry, where if solved, would achieve a 10 fold competitive advantage</t>
  </si>
  <si>
    <t>We have identified (&amp; documented) our Core Customer, refined our value proposition (VP) in the context of our Core Customer, and have processes and resources in place to consistently deliver our VP</t>
  </si>
  <si>
    <t>Our senior team have quarterly off sites to discuss, review and plan the delivery of our Strategy. We have a strategic planning rhythm (quarterly, monthly, weekly) that is consistent, effective and part of our DNA</t>
  </si>
  <si>
    <t>We have documented business values that everyone understands and live up to . I constantly enforce and reinforce our values</t>
  </si>
  <si>
    <t>Financials - To have a fully functioning Finance Department that delivers accurate and timely MI from Q?</t>
  </si>
  <si>
    <t xml:space="preserve">Execution Steps </t>
  </si>
  <si>
    <t>Business Review</t>
  </si>
  <si>
    <t>Jan</t>
  </si>
  <si>
    <t>Feb</t>
  </si>
  <si>
    <t>Mar</t>
  </si>
  <si>
    <t>Apr</t>
  </si>
  <si>
    <t>May</t>
  </si>
  <si>
    <t>Jun</t>
  </si>
  <si>
    <t>Jul</t>
  </si>
  <si>
    <t>Aug</t>
  </si>
  <si>
    <t>Sep</t>
  </si>
  <si>
    <t>Oct</t>
  </si>
  <si>
    <t>Nov</t>
  </si>
  <si>
    <t>Dec</t>
  </si>
  <si>
    <t>Not Started</t>
  </si>
  <si>
    <t xml:space="preserve">On Track </t>
  </si>
  <si>
    <t>Missed</t>
  </si>
  <si>
    <t>Completed</t>
  </si>
  <si>
    <t>AP # 5:</t>
  </si>
  <si>
    <t>AP # 1:</t>
  </si>
  <si>
    <t>AP # 3:</t>
  </si>
  <si>
    <t>AP # 2:</t>
  </si>
  <si>
    <t>AP # 4:</t>
  </si>
  <si>
    <t xml:space="preserve">ABC - 2021 Plan </t>
  </si>
  <si>
    <t>Based on your answers above and your Vivid Vision/Strategic Drivers, what needs to change over the next 12 months?</t>
  </si>
  <si>
    <t>Operations - Action Summary</t>
  </si>
  <si>
    <t>AP # 6:</t>
  </si>
  <si>
    <r>
      <t xml:space="preserve">Reflecting on the areas you didn’t achieve, what stopped you and </t>
    </r>
    <r>
      <rPr>
        <sz val="18"/>
        <color rgb="FFFF0000"/>
        <rFont val="Calibri"/>
        <family val="2"/>
        <scheme val="minor"/>
      </rPr>
      <t>what can you learn from this?</t>
    </r>
    <r>
      <rPr>
        <sz val="18"/>
        <color rgb="FFFFC000"/>
        <rFont val="Calibri"/>
        <family val="2"/>
        <scheme val="minor"/>
      </rPr>
      <t xml:space="preserve"> (make sure you don’t put everything down to C-19, if you could/should have done more, reprioritised or found another way, recognise that so you can learn and grow)</t>
    </r>
  </si>
  <si>
    <t>We need a robust credit control procedure to aid cashflow</t>
  </si>
  <si>
    <t>We need a 3-5yr financial plan in place</t>
  </si>
  <si>
    <t xml:space="preserve">We need to blend the monitor and the sales projection in a way that allows us to adjust; average sale, telesales and other lead prformance </t>
  </si>
  <si>
    <t xml:space="preserve">We need to better identify need and create urgency </t>
  </si>
  <si>
    <t xml:space="preserve">We need to separate out new and existing customer (e.g. additional day) conversion rates </t>
  </si>
  <si>
    <t>We need a fully costed marketing plan - to include SEO/SEM</t>
  </si>
  <si>
    <t>We need "expertise/assistance" (?) to make the best marketing decisions quickly (so we don't waste time…)</t>
  </si>
  <si>
    <t xml:space="preserve">We need development plans that link consultant training to their work to better help clients </t>
  </si>
  <si>
    <t xml:space="preserve">We need to build a sales and marketing (spreadsheet) model integrated with a 3-5 year P&amp;L (see earlier) </t>
  </si>
  <si>
    <t xml:space="preserve">We need to share our plans more widely </t>
  </si>
  <si>
    <t>Sales - Action Summary</t>
  </si>
  <si>
    <t>Marketing - Action Summary</t>
  </si>
  <si>
    <t>People - Action Summary</t>
  </si>
  <si>
    <t>Strategy - Action Summary</t>
  </si>
  <si>
    <t>£475k-£525k pa</t>
  </si>
  <si>
    <t>£120-£150k</t>
  </si>
  <si>
    <t>below £300</t>
  </si>
  <si>
    <t>50-60%</t>
  </si>
  <si>
    <t>£270k (Currently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</si>
</sst>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3" x14ac:knownFonts="1">
    <font>
      <sz val="10"/>
      <name val="Arial"/>
    </font>
    <font>
      <sz val="11"/>
      <color theme="1"/>
      <name val="Calibri"/>
      <family val="2"/>
      <scheme val="minor"/>
    </font>
    <font>
      <sz val="10"/>
      <name val="Arial"/>
      <family val="2"/>
    </font>
    <font>
      <sz val="11"/>
      <color theme="1"/>
      <name val="Calibri"/>
      <family val="2"/>
      <scheme val="minor"/>
    </font>
    <font>
      <sz val="10"/>
      <name val="Calibri"/>
      <family val="2"/>
      <scheme val="minor"/>
    </font>
    <font>
      <b/>
      <sz val="16"/>
      <color theme="0"/>
      <name val="Calibri"/>
      <family val="2"/>
      <scheme val="minor"/>
    </font>
    <font>
      <b/>
      <sz val="20"/>
      <color theme="0"/>
      <name val="Calibri"/>
      <family val="2"/>
      <scheme val="minor"/>
    </font>
    <font>
      <sz val="11"/>
      <color theme="1" tint="0.34998626667073579"/>
      <name val="Calibri"/>
      <family val="2"/>
      <scheme val="minor"/>
    </font>
    <font>
      <b/>
      <sz val="20"/>
      <color theme="1" tint="0.34998626667073579"/>
      <name val="Calibri"/>
      <family val="2"/>
      <scheme val="minor"/>
    </font>
    <font>
      <sz val="10"/>
      <color theme="1" tint="0.34998626667073579"/>
      <name val="Calibri"/>
      <family val="2"/>
      <scheme val="minor"/>
    </font>
    <font>
      <sz val="14"/>
      <color theme="1" tint="0.34998626667073579"/>
      <name val="Calibri"/>
      <family val="2"/>
      <scheme val="minor"/>
    </font>
    <font>
      <b/>
      <sz val="12"/>
      <color theme="1" tint="0.249977111117893"/>
      <name val="Calibri"/>
      <family val="2"/>
      <scheme val="minor"/>
    </font>
    <font>
      <b/>
      <sz val="10"/>
      <color rgb="FF595959"/>
      <name val="Calibri"/>
      <family val="2"/>
    </font>
    <font>
      <sz val="10"/>
      <color rgb="FF595959"/>
      <name val="Calibri"/>
      <family val="2"/>
    </font>
    <font>
      <i/>
      <sz val="10"/>
      <color rgb="FF595959"/>
      <name val="Calibri"/>
      <family val="2"/>
    </font>
    <font>
      <i/>
      <sz val="9"/>
      <color rgb="FF595959"/>
      <name val="Calibri"/>
      <family val="2"/>
    </font>
    <font>
      <b/>
      <i/>
      <sz val="10"/>
      <color rgb="FF595959"/>
      <name val="Calibri"/>
      <family val="2"/>
    </font>
    <font>
      <b/>
      <i/>
      <vertAlign val="superscript"/>
      <sz val="10"/>
      <color rgb="FF595959"/>
      <name val="Calibri"/>
      <family val="2"/>
    </font>
    <font>
      <b/>
      <sz val="10"/>
      <name val="Calibri"/>
      <family val="2"/>
      <scheme val="minor"/>
    </font>
    <font>
      <sz val="10"/>
      <color indexed="12"/>
      <name val="Calibri"/>
      <family val="2"/>
      <scheme val="minor"/>
    </font>
    <font>
      <b/>
      <sz val="12"/>
      <color indexed="9"/>
      <name val="Calibri"/>
      <family val="2"/>
      <scheme val="minor"/>
    </font>
    <font>
      <sz val="8"/>
      <name val="Arial"/>
      <family val="2"/>
    </font>
    <font>
      <sz val="10"/>
      <name val="Arial"/>
      <family val="2"/>
    </font>
    <font>
      <sz val="10"/>
      <color theme="0"/>
      <name val="Calibri"/>
      <family val="2"/>
      <scheme val="minor"/>
    </font>
    <font>
      <sz val="10"/>
      <color theme="1" tint="0.249977111117893"/>
      <name val="Calibri"/>
      <family val="2"/>
      <scheme val="minor"/>
    </font>
    <font>
      <b/>
      <sz val="10"/>
      <color theme="1" tint="0.249977111117893"/>
      <name val="Calibri"/>
      <family val="2"/>
      <scheme val="minor"/>
    </font>
    <font>
      <b/>
      <sz val="14"/>
      <color theme="0"/>
      <name val="Calibri"/>
      <family val="2"/>
      <scheme val="minor"/>
    </font>
    <font>
      <b/>
      <sz val="10"/>
      <color indexed="9"/>
      <name val="Calibri"/>
      <family val="2"/>
      <scheme val="minor"/>
    </font>
    <font>
      <sz val="10"/>
      <name val="Arial"/>
      <family val="2"/>
    </font>
    <font>
      <b/>
      <sz val="14"/>
      <name val="Calibri"/>
      <family val="2"/>
      <scheme val="minor"/>
    </font>
    <font>
      <sz val="14"/>
      <color theme="0"/>
      <name val="Calibri"/>
      <family val="2"/>
      <scheme val="minor"/>
    </font>
    <font>
      <sz val="9"/>
      <name val="Calibri"/>
      <family val="2"/>
      <scheme val="minor"/>
    </font>
    <font>
      <sz val="8"/>
      <name val="Calibri"/>
      <family val="2"/>
      <scheme val="minor"/>
    </font>
    <font>
      <b/>
      <sz val="10"/>
      <color theme="0"/>
      <name val="Calibri"/>
      <family val="2"/>
      <scheme val="minor"/>
    </font>
    <font>
      <b/>
      <sz val="18"/>
      <color theme="0"/>
      <name val="Calibri"/>
      <family val="2"/>
      <scheme val="minor"/>
    </font>
    <font>
      <sz val="12"/>
      <color rgb="FF17262F"/>
      <name val="Calibri"/>
      <family val="2"/>
      <scheme val="minor"/>
    </font>
    <font>
      <sz val="12"/>
      <color theme="0"/>
      <name val="Calibri"/>
      <family val="2"/>
      <scheme val="minor"/>
    </font>
    <font>
      <sz val="10"/>
      <color rgb="FF17262F"/>
      <name val="Calibri"/>
      <family val="2"/>
      <scheme val="minor"/>
    </font>
    <font>
      <b/>
      <sz val="12"/>
      <color theme="0"/>
      <name val="Calibri"/>
      <family val="2"/>
      <scheme val="minor"/>
    </font>
    <font>
      <b/>
      <sz val="12"/>
      <color rgb="FF17262F"/>
      <name val="Calibri"/>
      <family val="2"/>
      <scheme val="minor"/>
    </font>
    <font>
      <sz val="11"/>
      <color rgb="FF3F3F76"/>
      <name val="Calibri"/>
      <family val="2"/>
      <scheme val="minor"/>
    </font>
    <font>
      <sz val="12"/>
      <color theme="1" tint="0.34998626667073579"/>
      <name val="Calibri"/>
      <family val="2"/>
      <scheme val="minor"/>
    </font>
    <font>
      <b/>
      <sz val="12"/>
      <color theme="1" tint="0.34998626667073579"/>
      <name val="Calibri"/>
      <family val="2"/>
      <scheme val="minor"/>
    </font>
    <font>
      <b/>
      <sz val="10"/>
      <color theme="1" tint="0.34998626667073579"/>
      <name val="Calibri"/>
      <family val="2"/>
      <scheme val="minor"/>
    </font>
    <font>
      <sz val="8"/>
      <color theme="1" tint="0.34998626667073579"/>
      <name val="Calibri"/>
      <family val="2"/>
      <scheme val="minor"/>
    </font>
    <font>
      <i/>
      <sz val="9"/>
      <color theme="1" tint="0.34998626667073579"/>
      <name val="Calibri"/>
      <family val="2"/>
      <scheme val="minor"/>
    </font>
    <font>
      <b/>
      <i/>
      <sz val="8"/>
      <color theme="1" tint="0.34998626667073579"/>
      <name val="Calibri"/>
      <family val="2"/>
      <scheme val="minor"/>
    </font>
    <font>
      <i/>
      <sz val="8"/>
      <color theme="1" tint="0.34998626667073579"/>
      <name val="Calibri"/>
      <family val="2"/>
      <scheme val="minor"/>
    </font>
    <font>
      <b/>
      <sz val="8"/>
      <color theme="1" tint="0.34998626667073579"/>
      <name val="Calibri"/>
      <family val="2"/>
      <scheme val="minor"/>
    </font>
    <font>
      <sz val="7.5"/>
      <color rgb="FFFF0000"/>
      <name val="Calibri"/>
      <family val="2"/>
      <scheme val="minor"/>
    </font>
    <font>
      <sz val="9"/>
      <color theme="1" tint="0.34998626667073579"/>
      <name val="Calibri"/>
      <family val="2"/>
      <scheme val="minor"/>
    </font>
    <font>
      <b/>
      <sz val="8"/>
      <color theme="0"/>
      <name val="Calibri"/>
      <family val="2"/>
      <scheme val="minor"/>
    </font>
    <font>
      <sz val="11"/>
      <color theme="1" tint="0.14999847407452621"/>
      <name val="Calibri"/>
      <family val="2"/>
      <scheme val="minor"/>
    </font>
    <font>
      <b/>
      <sz val="9"/>
      <color indexed="9"/>
      <name val="Calibri"/>
      <family val="2"/>
      <scheme val="minor"/>
    </font>
    <font>
      <sz val="9"/>
      <color theme="1" tint="0.249977111117893"/>
      <name val="Calibri"/>
      <family val="2"/>
      <scheme val="minor"/>
    </font>
    <font>
      <sz val="8"/>
      <color theme="0"/>
      <name val="Calibri"/>
      <family val="2"/>
      <scheme val="minor"/>
    </font>
    <font>
      <sz val="20"/>
      <color theme="1" tint="0.34998626667073579"/>
      <name val="Calibri"/>
      <family val="2"/>
      <scheme val="minor"/>
    </font>
    <font>
      <sz val="20"/>
      <name val="Calibri"/>
      <family val="2"/>
      <scheme val="minor"/>
    </font>
    <font>
      <sz val="11"/>
      <name val="Calibri"/>
      <family val="2"/>
      <scheme val="minor"/>
    </font>
    <font>
      <b/>
      <sz val="24"/>
      <color theme="0"/>
      <name val="Calibri"/>
      <family val="2"/>
    </font>
    <font>
      <sz val="18"/>
      <color theme="0"/>
      <name val="Calibri"/>
      <family val="2"/>
      <scheme val="minor"/>
    </font>
    <font>
      <sz val="18"/>
      <color rgb="FFFF0000"/>
      <name val="Calibri"/>
      <family val="2"/>
      <scheme val="minor"/>
    </font>
    <font>
      <sz val="18"/>
      <color rgb="FFFFC000"/>
      <name val="Calibri"/>
      <family val="2"/>
      <scheme val="minor"/>
    </font>
    <font>
      <sz val="16"/>
      <name val="Calibri"/>
      <family val="2"/>
      <scheme val="minor"/>
    </font>
    <font>
      <sz val="20"/>
      <color rgb="FFFF0000"/>
      <name val="Calibri"/>
      <family val="2"/>
      <scheme val="minor"/>
    </font>
    <font>
      <sz val="20"/>
      <color rgb="FF00B0F0"/>
      <name val="Calibri"/>
      <family val="2"/>
      <scheme val="minor"/>
    </font>
    <font>
      <sz val="18"/>
      <color theme="1" tint="0.34998626667073579"/>
      <name val="Calibri"/>
      <family val="2"/>
      <scheme val="minor"/>
    </font>
    <font>
      <sz val="18"/>
      <name val="Calibri"/>
      <family val="2"/>
      <scheme val="minor"/>
    </font>
    <font>
      <sz val="18"/>
      <color theme="1"/>
      <name val="Calibri"/>
      <family val="2"/>
      <scheme val="minor"/>
    </font>
    <font>
      <sz val="18"/>
      <color rgb="FF00B0F0"/>
      <name val="Calibri"/>
      <family val="2"/>
      <scheme val="minor"/>
    </font>
    <font>
      <sz val="10"/>
      <color rgb="FFFF0000"/>
      <name val="Calibri"/>
      <family val="2"/>
      <scheme val="minor"/>
    </font>
    <font>
      <sz val="10"/>
      <color rgb="FF7030A0"/>
      <name val="Calibri"/>
      <family val="2"/>
      <scheme val="minor"/>
    </font>
    <font>
      <sz val="10"/>
      <color rgb="FF00B0F0"/>
      <name val="Calibri"/>
      <family val="2"/>
      <scheme val="minor"/>
    </font>
    <font>
      <b/>
      <sz val="11"/>
      <color indexed="9"/>
      <name val="Calibri"/>
      <family val="2"/>
      <scheme val="minor"/>
    </font>
    <font>
      <sz val="11"/>
      <color rgb="FFC00000"/>
      <name val="Calibri"/>
      <family val="2"/>
      <scheme val="minor"/>
    </font>
    <font>
      <sz val="11"/>
      <color rgb="FFFF0000"/>
      <name val="Calibri"/>
      <family val="2"/>
      <scheme val="minor"/>
    </font>
    <font>
      <sz val="12"/>
      <color rgb="FF17262F"/>
      <name val="Calibri"/>
      <family val="2"/>
    </font>
    <font>
      <sz val="9"/>
      <color rgb="FFFF0000"/>
      <name val="Calibri"/>
      <family val="2"/>
      <scheme val="minor"/>
    </font>
    <font>
      <sz val="11"/>
      <color rgb="FFFF0000"/>
      <name val="Calibri"/>
      <family val="2"/>
    </font>
    <font>
      <sz val="9"/>
      <color indexed="81"/>
      <name val="Tahoma"/>
      <family val="2"/>
    </font>
    <font>
      <b/>
      <sz val="9"/>
      <color indexed="81"/>
      <name val="Tahoma"/>
      <family val="2"/>
    </font>
    <font>
      <sz val="11"/>
      <color rgb="FF0070C0"/>
      <name val="Calibri"/>
      <family val="2"/>
      <scheme val="minor"/>
    </font>
    <font>
      <sz val="9"/>
      <color rgb="FF0070C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249977111117893"/>
        <bgColor indexed="31"/>
      </patternFill>
    </fill>
    <fill>
      <patternFill patternType="solid">
        <fgColor theme="8" tint="-0.249977111117893"/>
        <bgColor indexed="26"/>
      </patternFill>
    </fill>
    <fill>
      <patternFill patternType="solid">
        <fgColor indexed="9"/>
        <bgColor indexed="26"/>
      </patternFill>
    </fill>
    <fill>
      <patternFill patternType="solid">
        <fgColor theme="8" tint="-0.249977111117893"/>
        <bgColor indexed="34"/>
      </patternFill>
    </fill>
    <fill>
      <patternFill patternType="solid">
        <fgColor theme="2"/>
        <bgColor indexed="64"/>
      </patternFill>
    </fill>
    <fill>
      <patternFill patternType="solid">
        <fgColor rgb="FFFFC000"/>
        <bgColor indexed="64"/>
      </patternFill>
    </fill>
    <fill>
      <patternFill patternType="solid">
        <fgColor theme="0" tint="-0.499984740745262"/>
        <bgColor indexed="64"/>
      </patternFill>
    </fill>
    <fill>
      <patternFill patternType="solid">
        <fgColor rgb="FFFFCC99"/>
      </patternFill>
    </fill>
    <fill>
      <patternFill patternType="solid">
        <fgColor theme="0"/>
        <bgColor indexed="31"/>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7" tint="0.59999389629810485"/>
        <bgColor rgb="FFF2F2F2"/>
      </patternFill>
    </fill>
    <fill>
      <patternFill patternType="solid">
        <fgColor theme="7" tint="0.39997558519241921"/>
        <bgColor indexed="64"/>
      </patternFill>
    </fill>
    <fill>
      <patternFill patternType="solid">
        <fgColor theme="3" tint="0.39997558519241921"/>
        <bgColor indexed="64"/>
      </patternFill>
    </fill>
  </fills>
  <borders count="4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1" tint="0.499984740745262"/>
      </left>
      <right style="thin">
        <color theme="0" tint="-0.499984740745262"/>
      </right>
      <top style="thin">
        <color theme="1" tint="0.499984740745262"/>
      </top>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rgb="FF7F7F7F"/>
      </left>
      <right style="thin">
        <color theme="0" tint="-0.499984740745262"/>
      </right>
      <top/>
      <bottom style="thin">
        <color rgb="FF7F7F7F"/>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0" tint="-0.499984740745262"/>
      </left>
      <right style="thin">
        <color theme="1" tint="0.249977111117893"/>
      </right>
      <top style="thin">
        <color theme="0" tint="-0.499984740745262"/>
      </top>
      <bottom style="thin">
        <color theme="0" tint="-0.499984740745262"/>
      </bottom>
      <diagonal/>
    </border>
    <border>
      <left style="thin">
        <color theme="1" tint="0.249977111117893"/>
      </left>
      <right style="thin">
        <color theme="1" tint="0.249977111117893"/>
      </right>
      <top style="thin">
        <color theme="0" tint="-0.499984740745262"/>
      </top>
      <bottom style="thin">
        <color theme="0" tint="-0.499984740745262"/>
      </bottom>
      <diagonal/>
    </border>
    <border>
      <left style="thin">
        <color theme="1" tint="0.249977111117893"/>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3F3F3F"/>
      </left>
      <right/>
      <top style="thin">
        <color rgb="FF7F7F7F"/>
      </top>
      <bottom style="thin">
        <color rgb="FF3F3F3F"/>
      </bottom>
      <diagonal/>
    </border>
    <border>
      <left style="thin">
        <color rgb="FF3F3F3F"/>
      </left>
      <right/>
      <top style="thin">
        <color rgb="FF3F3F3F"/>
      </top>
      <bottom style="thin">
        <color rgb="FF000000"/>
      </bottom>
      <diagonal/>
    </border>
    <border>
      <left style="thin">
        <color rgb="FF3F3F3F"/>
      </left>
      <right/>
      <top style="thin">
        <color rgb="FF3F3F3F"/>
      </top>
      <bottom style="thin">
        <color rgb="FF3F3F3F"/>
      </bottom>
      <diagonal/>
    </border>
    <border>
      <left style="thin">
        <color rgb="FF3F3F3F"/>
      </left>
      <right style="thin">
        <color rgb="FF3F3F3F"/>
      </right>
      <top/>
      <bottom style="thin">
        <color rgb="FF3F3F3F"/>
      </bottom>
      <diagonal/>
    </border>
  </borders>
  <cellStyleXfs count="7">
    <xf numFmtId="0" fontId="0" fillId="0" borderId="0"/>
    <xf numFmtId="0" fontId="2" fillId="0" borderId="0"/>
    <xf numFmtId="0" fontId="3" fillId="0" borderId="0"/>
    <xf numFmtId="9" fontId="22" fillId="0" borderId="0" applyFont="0" applyFill="0" applyBorder="0" applyAlignment="0" applyProtection="0"/>
    <xf numFmtId="43" fontId="28" fillId="0" borderId="0" applyFont="0" applyFill="0" applyBorder="0" applyAlignment="0" applyProtection="0"/>
    <xf numFmtId="0" fontId="40" fillId="12" borderId="17" applyNumberFormat="0" applyAlignment="0" applyProtection="0"/>
    <xf numFmtId="0" fontId="1" fillId="0" borderId="0"/>
  </cellStyleXfs>
  <cellXfs count="256">
    <xf numFmtId="0" fontId="0" fillId="0" borderId="0" xfId="0"/>
    <xf numFmtId="0" fontId="4" fillId="2" borderId="0" xfId="0" applyFont="1" applyFill="1"/>
    <xf numFmtId="0" fontId="9" fillId="2" borderId="0" xfId="0" applyFont="1" applyFill="1"/>
    <xf numFmtId="0" fontId="0" fillId="2" borderId="0" xfId="0" applyFill="1"/>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horizontal="left" vertical="center" indent="8"/>
    </xf>
    <xf numFmtId="0" fontId="14" fillId="2" borderId="0" xfId="0" applyFont="1" applyFill="1" applyAlignment="1">
      <alignment horizontal="left" vertical="center" indent="8"/>
    </xf>
    <xf numFmtId="0" fontId="16" fillId="2" borderId="0" xfId="0" applyFont="1" applyFill="1" applyAlignment="1">
      <alignment vertical="center"/>
    </xf>
    <xf numFmtId="0" fontId="4" fillId="2" borderId="0" xfId="0" applyFont="1" applyFill="1" applyAlignment="1">
      <alignment horizontal="center"/>
    </xf>
    <xf numFmtId="0" fontId="4" fillId="0" borderId="0" xfId="0" applyFont="1"/>
    <xf numFmtId="0" fontId="18" fillId="2" borderId="0" xfId="0" applyFont="1" applyFill="1"/>
    <xf numFmtId="0" fontId="18" fillId="0" borderId="0" xfId="0" applyFont="1"/>
    <xf numFmtId="0" fontId="23" fillId="2" borderId="0" xfId="0" applyFont="1" applyFill="1" applyAlignment="1">
      <alignment horizontal="left" vertical="center"/>
    </xf>
    <xf numFmtId="0" fontId="4" fillId="2" borderId="5" xfId="0" applyFont="1" applyFill="1" applyBorder="1" applyAlignment="1">
      <alignment horizontal="center"/>
    </xf>
    <xf numFmtId="0" fontId="29" fillId="7" borderId="0" xfId="0" applyFont="1" applyFill="1"/>
    <xf numFmtId="0" fontId="29" fillId="7" borderId="0" xfId="0" applyFont="1" applyFill="1" applyAlignment="1">
      <alignment horizontal="center"/>
    </xf>
    <xf numFmtId="0" fontId="30" fillId="6" borderId="6" xfId="0" applyFont="1" applyFill="1" applyBorder="1" applyAlignment="1">
      <alignment horizontal="center"/>
    </xf>
    <xf numFmtId="0" fontId="30" fillId="6" borderId="6" xfId="0" applyFont="1" applyFill="1" applyBorder="1"/>
    <xf numFmtId="9" fontId="30" fillId="6" borderId="6" xfId="0" applyNumberFormat="1" applyFont="1" applyFill="1" applyBorder="1" applyAlignment="1">
      <alignment horizontal="center"/>
    </xf>
    <xf numFmtId="0" fontId="30" fillId="8" borderId="6" xfId="0" applyFont="1" applyFill="1" applyBorder="1" applyAlignment="1">
      <alignment horizontal="center"/>
    </xf>
    <xf numFmtId="0" fontId="30" fillId="8" borderId="6" xfId="0" applyFont="1" applyFill="1" applyBorder="1"/>
    <xf numFmtId="0" fontId="31" fillId="2" borderId="0" xfId="0" applyFont="1" applyFill="1" applyAlignment="1">
      <alignment horizontal="center" vertical="top"/>
    </xf>
    <xf numFmtId="0" fontId="32" fillId="2" borderId="0" xfId="0" applyFont="1" applyFill="1"/>
    <xf numFmtId="0" fontId="32" fillId="2" borderId="0" xfId="0" applyFont="1" applyFill="1" applyAlignment="1">
      <alignment horizontal="center" vertical="top"/>
    </xf>
    <xf numFmtId="0" fontId="35" fillId="2" borderId="0" xfId="0" applyFont="1" applyFill="1" applyAlignment="1">
      <alignment horizontal="center" vertical="center" wrapText="1"/>
    </xf>
    <xf numFmtId="0" fontId="35" fillId="2" borderId="0" xfId="0" applyFont="1" applyFill="1" applyAlignment="1">
      <alignment horizontal="left" vertical="center" wrapText="1"/>
    </xf>
    <xf numFmtId="0" fontId="36" fillId="2" borderId="0" xfId="0" applyFont="1" applyFill="1" applyAlignment="1">
      <alignment horizontal="center" vertical="center" wrapText="1"/>
    </xf>
    <xf numFmtId="0" fontId="23" fillId="2" borderId="0" xfId="0" applyFont="1" applyFill="1"/>
    <xf numFmtId="0" fontId="33" fillId="4" borderId="1" xfId="0" applyFont="1" applyFill="1" applyBorder="1" applyAlignment="1">
      <alignment horizontal="center"/>
    </xf>
    <xf numFmtId="0" fontId="32" fillId="2" borderId="1" xfId="0" applyFont="1" applyFill="1" applyBorder="1"/>
    <xf numFmtId="0" fontId="4" fillId="2" borderId="18" xfId="0" applyFont="1" applyFill="1" applyBorder="1"/>
    <xf numFmtId="0" fontId="32" fillId="2" borderId="16" xfId="0" applyFont="1" applyFill="1" applyBorder="1"/>
    <xf numFmtId="0" fontId="4" fillId="2" borderId="0" xfId="0" applyFont="1" applyFill="1" applyBorder="1" applyAlignment="1"/>
    <xf numFmtId="0" fontId="9" fillId="0" borderId="1" xfId="0" applyFont="1" applyBorder="1"/>
    <xf numFmtId="0" fontId="9" fillId="0" borderId="1" xfId="0" applyFont="1" applyBorder="1" applyAlignment="1">
      <alignment wrapText="1"/>
    </xf>
    <xf numFmtId="0" fontId="25" fillId="2" borderId="27" xfId="0" applyFont="1" applyFill="1" applyBorder="1"/>
    <xf numFmtId="0" fontId="24" fillId="2" borderId="28" xfId="0" applyFont="1" applyFill="1" applyBorder="1"/>
    <xf numFmtId="0" fontId="25" fillId="2" borderId="28" xfId="0" applyFont="1" applyFill="1" applyBorder="1"/>
    <xf numFmtId="0" fontId="9" fillId="2" borderId="22" xfId="0" applyFont="1" applyFill="1" applyBorder="1"/>
    <xf numFmtId="0" fontId="4" fillId="2" borderId="4" xfId="0" applyFont="1" applyFill="1" applyBorder="1" applyAlignment="1">
      <alignment horizontal="center"/>
    </xf>
    <xf numFmtId="0" fontId="18" fillId="2" borderId="5" xfId="0" applyFont="1" applyFill="1" applyBorder="1" applyAlignment="1">
      <alignment horizontal="center"/>
    </xf>
    <xf numFmtId="0" fontId="43" fillId="2" borderId="9" xfId="0" applyFont="1" applyFill="1" applyBorder="1" applyAlignment="1">
      <alignment horizontal="center"/>
    </xf>
    <xf numFmtId="0" fontId="42" fillId="0" borderId="1" xfId="0" applyFont="1" applyBorder="1" applyAlignment="1">
      <alignment horizontal="right"/>
    </xf>
    <xf numFmtId="9" fontId="42" fillId="3" borderId="31" xfId="3" applyFont="1" applyFill="1" applyBorder="1"/>
    <xf numFmtId="9" fontId="42" fillId="3" borderId="1" xfId="3" applyFont="1" applyFill="1" applyBorder="1"/>
    <xf numFmtId="164" fontId="9" fillId="2" borderId="1" xfId="4" applyNumberFormat="1" applyFont="1" applyFill="1" applyBorder="1"/>
    <xf numFmtId="164" fontId="44" fillId="3" borderId="1" xfId="0" applyNumberFormat="1" applyFont="1" applyFill="1" applyBorder="1"/>
    <xf numFmtId="9" fontId="44" fillId="3" borderId="1" xfId="3" applyFont="1" applyFill="1" applyBorder="1"/>
    <xf numFmtId="164" fontId="9" fillId="3" borderId="1" xfId="4" applyNumberFormat="1" applyFont="1" applyFill="1" applyBorder="1"/>
    <xf numFmtId="9" fontId="9" fillId="3" borderId="1" xfId="3" applyFont="1" applyFill="1" applyBorder="1"/>
    <xf numFmtId="9" fontId="44" fillId="3" borderId="1" xfId="0" applyNumberFormat="1" applyFont="1" applyFill="1" applyBorder="1"/>
    <xf numFmtId="164" fontId="9" fillId="9" borderId="1" xfId="4" applyNumberFormat="1" applyFont="1" applyFill="1" applyBorder="1"/>
    <xf numFmtId="164" fontId="44" fillId="9" borderId="1" xfId="0" applyNumberFormat="1" applyFont="1" applyFill="1" applyBorder="1"/>
    <xf numFmtId="164" fontId="9" fillId="9" borderId="22" xfId="4" applyNumberFormat="1" applyFont="1" applyFill="1" applyBorder="1"/>
    <xf numFmtId="9" fontId="44" fillId="2" borderId="1" xfId="3" applyFont="1" applyFill="1" applyBorder="1"/>
    <xf numFmtId="0" fontId="46" fillId="2" borderId="16" xfId="0" applyFont="1" applyFill="1" applyBorder="1" applyAlignment="1">
      <alignment horizontal="left" indent="1"/>
    </xf>
    <xf numFmtId="0" fontId="46" fillId="2" borderId="9" xfId="0" applyFont="1" applyFill="1" applyBorder="1" applyAlignment="1">
      <alignment horizontal="left" indent="1"/>
    </xf>
    <xf numFmtId="0" fontId="47" fillId="2" borderId="16" xfId="0" applyFont="1" applyFill="1" applyBorder="1" applyAlignment="1">
      <alignment horizontal="center"/>
    </xf>
    <xf numFmtId="0" fontId="46" fillId="2" borderId="8" xfId="0" applyFont="1" applyFill="1" applyBorder="1" applyAlignment="1">
      <alignment horizontal="left" indent="1"/>
    </xf>
    <xf numFmtId="1" fontId="9" fillId="2" borderId="1" xfId="0" applyNumberFormat="1" applyFont="1" applyFill="1" applyBorder="1"/>
    <xf numFmtId="1" fontId="44" fillId="3" borderId="1" xfId="0" applyNumberFormat="1" applyFont="1" applyFill="1" applyBorder="1"/>
    <xf numFmtId="1" fontId="9" fillId="3" borderId="1" xfId="0" applyNumberFormat="1" applyFont="1" applyFill="1" applyBorder="1"/>
    <xf numFmtId="0" fontId="43" fillId="2" borderId="0" xfId="0" applyFont="1" applyFill="1" applyAlignment="1">
      <alignment horizontal="right"/>
    </xf>
    <xf numFmtId="0" fontId="43" fillId="10" borderId="1" xfId="0" applyFont="1" applyFill="1" applyBorder="1" applyAlignment="1">
      <alignment horizontal="center"/>
    </xf>
    <xf numFmtId="0" fontId="48" fillId="2" borderId="0" xfId="0" applyFont="1" applyFill="1" applyAlignment="1">
      <alignment horizontal="center"/>
    </xf>
    <xf numFmtId="9" fontId="44" fillId="2" borderId="1" xfId="0" applyNumberFormat="1" applyFont="1" applyFill="1" applyBorder="1" applyAlignment="1">
      <alignment horizontal="center" vertical="top"/>
    </xf>
    <xf numFmtId="0" fontId="44" fillId="2" borderId="0" xfId="0" applyFont="1" applyFill="1" applyAlignment="1">
      <alignment horizontal="center" vertical="top"/>
    </xf>
    <xf numFmtId="0" fontId="44" fillId="2" borderId="0" xfId="0" applyFont="1" applyFill="1"/>
    <xf numFmtId="0" fontId="43" fillId="3" borderId="1" xfId="5" applyFont="1" applyFill="1" applyBorder="1"/>
    <xf numFmtId="0" fontId="43" fillId="3" borderId="32" xfId="5" applyFont="1" applyFill="1" applyBorder="1"/>
    <xf numFmtId="0" fontId="43" fillId="3" borderId="29" xfId="0" applyFont="1" applyFill="1" applyBorder="1"/>
    <xf numFmtId="0" fontId="43" fillId="3" borderId="30" xfId="0" applyFont="1" applyFill="1" applyBorder="1"/>
    <xf numFmtId="0" fontId="42" fillId="0" borderId="27" xfId="0" applyFont="1" applyBorder="1" applyAlignment="1">
      <alignment horizontal="right"/>
    </xf>
    <xf numFmtId="9" fontId="42" fillId="3" borderId="26" xfId="3" applyFont="1" applyFill="1" applyBorder="1"/>
    <xf numFmtId="9" fontId="42" fillId="3" borderId="27" xfId="3" applyFont="1" applyFill="1" applyBorder="1"/>
    <xf numFmtId="9" fontId="42" fillId="3" borderId="3" xfId="3" applyFont="1" applyFill="1" applyBorder="1"/>
    <xf numFmtId="49" fontId="10" fillId="7" borderId="6" xfId="0" applyNumberFormat="1" applyFont="1" applyFill="1" applyBorder="1" applyAlignment="1">
      <alignment horizontal="center"/>
    </xf>
    <xf numFmtId="0" fontId="10" fillId="7" borderId="6" xfId="0" applyFont="1" applyFill="1" applyBorder="1"/>
    <xf numFmtId="9" fontId="10" fillId="7" borderId="6" xfId="3" applyFont="1" applyFill="1" applyBorder="1" applyAlignment="1" applyProtection="1">
      <alignment horizontal="center"/>
    </xf>
    <xf numFmtId="9" fontId="30" fillId="8" borderId="6" xfId="0" applyNumberFormat="1" applyFont="1" applyFill="1" applyBorder="1" applyAlignment="1">
      <alignment horizontal="center"/>
    </xf>
    <xf numFmtId="0" fontId="9" fillId="2" borderId="1" xfId="0" applyFont="1" applyFill="1" applyBorder="1"/>
    <xf numFmtId="0" fontId="4" fillId="2" borderId="5" xfId="0" applyFont="1" applyFill="1" applyBorder="1" applyAlignment="1">
      <alignment horizontal="center" wrapText="1"/>
    </xf>
    <xf numFmtId="0" fontId="43" fillId="3" borderId="30" xfId="0" applyFont="1" applyFill="1" applyBorder="1" applyAlignment="1">
      <alignment wrapText="1"/>
    </xf>
    <xf numFmtId="0" fontId="9" fillId="2" borderId="1" xfId="0" applyFont="1" applyFill="1" applyBorder="1" applyAlignment="1">
      <alignment wrapText="1"/>
    </xf>
    <xf numFmtId="0" fontId="38" fillId="4" borderId="1" xfId="0" applyFont="1" applyFill="1" applyBorder="1" applyAlignment="1">
      <alignment horizontal="center" vertical="center" wrapText="1"/>
    </xf>
    <xf numFmtId="0" fontId="32" fillId="2" borderId="5" xfId="0" applyFont="1" applyFill="1" applyBorder="1" applyAlignment="1">
      <alignment horizontal="center"/>
    </xf>
    <xf numFmtId="0" fontId="32" fillId="0" borderId="0" xfId="0" applyFont="1"/>
    <xf numFmtId="0" fontId="5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50" fillId="0" borderId="1" xfId="0" applyFont="1" applyBorder="1" applyAlignment="1">
      <alignment horizontal="left" vertical="top" wrapText="1"/>
    </xf>
    <xf numFmtId="0" fontId="31" fillId="2" borderId="0" xfId="0" applyFont="1" applyFill="1" applyAlignment="1">
      <alignment horizontal="left" vertical="center"/>
    </xf>
    <xf numFmtId="0" fontId="31" fillId="0" borderId="0" xfId="0" applyFont="1" applyAlignment="1">
      <alignment horizontal="left" vertical="center"/>
    </xf>
    <xf numFmtId="0" fontId="53" fillId="13" borderId="0" xfId="0" applyFont="1" applyFill="1" applyAlignment="1">
      <alignment horizontal="left" vertical="center"/>
    </xf>
    <xf numFmtId="0" fontId="33" fillId="2" borderId="0" xfId="0" applyFont="1" applyFill="1"/>
    <xf numFmtId="0" fontId="55" fillId="2" borderId="0" xfId="0" applyFont="1" applyFill="1"/>
    <xf numFmtId="0" fontId="51" fillId="2" borderId="0" xfId="0" applyFont="1" applyFill="1"/>
    <xf numFmtId="0" fontId="38" fillId="11" borderId="27" xfId="0" applyFont="1" applyFill="1" applyBorder="1" applyAlignment="1">
      <alignment horizontal="center" vertical="center" wrapText="1"/>
    </xf>
    <xf numFmtId="0" fontId="41" fillId="2" borderId="0" xfId="0" applyFont="1" applyFill="1"/>
    <xf numFmtId="0" fontId="56" fillId="2" borderId="0" xfId="0" applyFont="1" applyFill="1" applyAlignment="1">
      <alignment horizontal="center" vertical="center" wrapText="1"/>
    </xf>
    <xf numFmtId="0" fontId="56" fillId="2" borderId="1" xfId="0" applyFont="1" applyFill="1" applyBorder="1" applyAlignment="1">
      <alignment horizontal="center" vertical="center" wrapText="1"/>
    </xf>
    <xf numFmtId="0" fontId="57" fillId="2" borderId="0" xfId="0" applyFont="1" applyFill="1" applyAlignment="1">
      <alignment wrapText="1"/>
    </xf>
    <xf numFmtId="0" fontId="57" fillId="3" borderId="0" xfId="0" applyFont="1" applyFill="1" applyAlignment="1">
      <alignment wrapText="1"/>
    </xf>
    <xf numFmtId="0" fontId="56" fillId="2" borderId="1" xfId="0" applyFont="1" applyFill="1" applyBorder="1" applyAlignment="1">
      <alignment horizontal="left" vertical="top" wrapText="1"/>
    </xf>
    <xf numFmtId="0" fontId="47" fillId="2" borderId="0" xfId="0" applyFont="1" applyFill="1" applyAlignment="1">
      <alignment horizontal="center"/>
    </xf>
    <xf numFmtId="0" fontId="4" fillId="2" borderId="2" xfId="0" applyFont="1" applyFill="1" applyBorder="1"/>
    <xf numFmtId="0" fontId="46" fillId="2" borderId="0" xfId="0" applyFont="1" applyFill="1" applyAlignment="1">
      <alignment horizontal="left" indent="1"/>
    </xf>
    <xf numFmtId="0" fontId="25" fillId="2" borderId="0" xfId="0" applyFont="1" applyFill="1" applyAlignment="1">
      <alignment horizontal="center"/>
    </xf>
    <xf numFmtId="0" fontId="43" fillId="2" borderId="0" xfId="0" applyFont="1" applyFill="1"/>
    <xf numFmtId="0" fontId="43" fillId="2" borderId="0" xfId="0" applyFont="1" applyFill="1" applyAlignment="1">
      <alignment horizontal="center"/>
    </xf>
    <xf numFmtId="0" fontId="42" fillId="2" borderId="0" xfId="0" applyFont="1" applyFill="1" applyAlignment="1">
      <alignment horizontal="center"/>
    </xf>
    <xf numFmtId="0" fontId="25" fillId="2" borderId="0" xfId="0" applyFont="1" applyFill="1"/>
    <xf numFmtId="0" fontId="24" fillId="2" borderId="0" xfId="0" applyFont="1" applyFill="1"/>
    <xf numFmtId="0" fontId="11" fillId="2" borderId="0" xfId="0" applyFont="1" applyFill="1" applyAlignment="1">
      <alignment horizontal="center"/>
    </xf>
    <xf numFmtId="0" fontId="43" fillId="0" borderId="0" xfId="0" applyFont="1" applyAlignment="1">
      <alignment horizontal="center"/>
    </xf>
    <xf numFmtId="0" fontId="43" fillId="0" borderId="0" xfId="0" applyFont="1" applyAlignment="1">
      <alignment horizontal="center" wrapText="1"/>
    </xf>
    <xf numFmtId="0" fontId="42" fillId="0" borderId="0" xfId="0" applyFont="1" applyAlignment="1">
      <alignment horizontal="center"/>
    </xf>
    <xf numFmtId="0" fontId="58" fillId="14" borderId="1" xfId="0" applyFont="1" applyFill="1" applyBorder="1" applyAlignment="1">
      <alignment horizontal="center" vertical="center" wrapText="1"/>
    </xf>
    <xf numFmtId="0" fontId="7" fillId="2" borderId="0" xfId="0" applyFont="1" applyFill="1" applyAlignment="1">
      <alignment horizontal="center" vertical="center"/>
    </xf>
    <xf numFmtId="0" fontId="60" fillId="4" borderId="1" xfId="0" applyFont="1" applyFill="1" applyBorder="1" applyAlignment="1">
      <alignment horizontal="center" vertical="center" wrapText="1"/>
    </xf>
    <xf numFmtId="0" fontId="63" fillId="2" borderId="0" xfId="0" applyFont="1" applyFill="1"/>
    <xf numFmtId="0" fontId="64" fillId="2" borderId="1" xfId="0" applyFont="1" applyFill="1" applyBorder="1" applyAlignment="1">
      <alignment horizontal="left" vertical="top" wrapText="1"/>
    </xf>
    <xf numFmtId="0" fontId="65" fillId="2" borderId="1" xfId="0" applyFont="1" applyFill="1" applyBorder="1" applyAlignment="1">
      <alignment horizontal="left" vertical="top" wrapText="1"/>
    </xf>
    <xf numFmtId="0" fontId="10" fillId="2" borderId="0" xfId="0" applyFont="1" applyFill="1" applyAlignment="1">
      <alignment horizontal="center" vertical="center" wrapText="1"/>
    </xf>
    <xf numFmtId="0" fontId="4" fillId="2" borderId="0" xfId="0" applyFont="1" applyFill="1" applyAlignment="1">
      <alignment wrapText="1"/>
    </xf>
    <xf numFmtId="0" fontId="4" fillId="3" borderId="0" xfId="0" applyFont="1" applyFill="1" applyAlignment="1">
      <alignment wrapText="1"/>
    </xf>
    <xf numFmtId="0" fontId="66" fillId="2" borderId="0" xfId="0" applyFont="1" applyFill="1" applyAlignment="1">
      <alignment horizontal="center" vertical="center" wrapText="1"/>
    </xf>
    <xf numFmtId="0" fontId="67" fillId="2" borderId="0" xfId="0" applyFont="1" applyFill="1" applyAlignment="1">
      <alignment wrapText="1"/>
    </xf>
    <xf numFmtId="0" fontId="67" fillId="3" borderId="0" xfId="0" applyFont="1" applyFill="1" applyAlignment="1">
      <alignment wrapText="1"/>
    </xf>
    <xf numFmtId="0" fontId="70" fillId="0" borderId="1" xfId="0" applyFont="1" applyBorder="1"/>
    <xf numFmtId="0" fontId="23" fillId="2" borderId="0" xfId="0" applyFont="1" applyFill="1" applyAlignment="1">
      <alignment wrapText="1"/>
    </xf>
    <xf numFmtId="0" fontId="37" fillId="2" borderId="0" xfId="0" applyFont="1" applyFill="1" applyAlignment="1">
      <alignment wrapText="1"/>
    </xf>
    <xf numFmtId="0" fontId="23" fillId="11" borderId="0" xfId="0" applyFont="1" applyFill="1" applyAlignment="1">
      <alignment horizontal="center" wrapText="1"/>
    </xf>
    <xf numFmtId="0" fontId="4" fillId="2" borderId="0" xfId="0" applyFont="1" applyFill="1" applyAlignment="1">
      <alignment horizontal="center" wrapText="1"/>
    </xf>
    <xf numFmtId="0" fontId="4" fillId="2" borderId="0" xfId="0" applyFont="1" applyFill="1" applyAlignment="1">
      <alignment horizontal="left" vertical="center" wrapText="1"/>
    </xf>
    <xf numFmtId="0" fontId="7" fillId="15" borderId="40" xfId="0" applyFont="1" applyFill="1" applyBorder="1" applyAlignment="1">
      <alignment horizontal="center" vertical="center" wrapText="1"/>
    </xf>
    <xf numFmtId="0" fontId="76" fillId="16" borderId="43" xfId="0" applyFont="1" applyFill="1" applyBorder="1" applyAlignment="1">
      <alignment horizontal="left"/>
    </xf>
    <xf numFmtId="0" fontId="7" fillId="15" borderId="41" xfId="0" applyFont="1" applyFill="1" applyBorder="1" applyAlignment="1">
      <alignment horizontal="left" vertical="center" wrapText="1"/>
    </xf>
    <xf numFmtId="0" fontId="7" fillId="15" borderId="42" xfId="0" applyFont="1" applyFill="1" applyBorder="1" applyAlignment="1">
      <alignment horizontal="left" vertical="center" wrapText="1"/>
    </xf>
    <xf numFmtId="3" fontId="76" fillId="16" borderId="46" xfId="0" applyNumberFormat="1" applyFont="1" applyFill="1" applyBorder="1" applyAlignment="1">
      <alignment horizontal="center"/>
    </xf>
    <xf numFmtId="0" fontId="7" fillId="15" borderId="39" xfId="0" applyFont="1" applyFill="1" applyBorder="1" applyAlignment="1">
      <alignment horizontal="center" vertical="center" wrapText="1"/>
    </xf>
    <xf numFmtId="0" fontId="76" fillId="16" borderId="44" xfId="0" applyFont="1" applyFill="1" applyBorder="1" applyAlignment="1">
      <alignment horizontal="left"/>
    </xf>
    <xf numFmtId="0" fontId="76" fillId="16" borderId="45" xfId="0" applyFont="1" applyFill="1" applyBorder="1" applyAlignment="1">
      <alignment horizontal="left"/>
    </xf>
    <xf numFmtId="49" fontId="76" fillId="16" borderId="46" xfId="0" applyNumberFormat="1" applyFont="1" applyFill="1" applyBorder="1" applyAlignment="1">
      <alignment horizontal="center"/>
    </xf>
    <xf numFmtId="0" fontId="7"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7" fillId="0" borderId="1" xfId="0" applyFont="1" applyBorder="1" applyAlignment="1">
      <alignment horizontal="left" vertical="top" wrapText="1"/>
    </xf>
    <xf numFmtId="0" fontId="78" fillId="0" borderId="0" xfId="0" applyFont="1" applyAlignment="1">
      <alignment vertical="center"/>
    </xf>
    <xf numFmtId="0" fontId="70" fillId="2" borderId="0" xfId="0" applyFont="1" applyFill="1" applyAlignment="1">
      <alignment horizontal="left" vertical="center"/>
    </xf>
    <xf numFmtId="0" fontId="75" fillId="15" borderId="42" xfId="0" applyFont="1" applyFill="1" applyBorder="1" applyAlignment="1">
      <alignment horizontal="left" vertical="center" wrapText="1"/>
    </xf>
    <xf numFmtId="0" fontId="82" fillId="0" borderId="1" xfId="0" applyFont="1" applyBorder="1" applyAlignment="1">
      <alignment horizontal="left" vertical="top" wrapText="1"/>
    </xf>
    <xf numFmtId="0" fontId="8" fillId="2" borderId="0" xfId="0" applyFont="1" applyFill="1" applyAlignment="1">
      <alignment horizontal="left" vertical="center" wrapText="1"/>
    </xf>
    <xf numFmtId="0" fontId="5" fillId="4" borderId="1" xfId="0" applyFont="1" applyFill="1" applyBorder="1" applyAlignment="1">
      <alignment horizontal="left" vertical="center" wrapText="1"/>
    </xf>
    <xf numFmtId="0" fontId="66" fillId="2" borderId="10" xfId="0" applyFont="1" applyFill="1" applyBorder="1" applyAlignment="1">
      <alignment horizontal="left" vertical="top" wrapText="1"/>
    </xf>
    <xf numFmtId="0" fontId="66" fillId="2" borderId="12" xfId="0" applyFont="1" applyFill="1" applyBorder="1" applyAlignment="1">
      <alignment horizontal="left" vertical="top" wrapText="1"/>
    </xf>
    <xf numFmtId="0" fontId="66" fillId="2" borderId="11" xfId="0" applyFont="1" applyFill="1" applyBorder="1" applyAlignment="1">
      <alignment horizontal="left" vertical="top" wrapText="1"/>
    </xf>
    <xf numFmtId="0" fontId="59" fillId="4" borderId="0" xfId="0" applyFont="1" applyFill="1" applyAlignment="1">
      <alignment horizontal="left" vertical="center" wrapText="1"/>
    </xf>
    <xf numFmtId="0" fontId="66" fillId="2" borderId="1" xfId="0" applyFont="1" applyFill="1" applyBorder="1" applyAlignment="1">
      <alignment horizontal="left" vertical="top" wrapText="1"/>
    </xf>
    <xf numFmtId="0" fontId="68" fillId="2" borderId="1" xfId="0" applyFont="1" applyFill="1" applyBorder="1" applyAlignment="1">
      <alignment horizontal="left" vertical="top" wrapText="1"/>
    </xf>
    <xf numFmtId="0" fontId="69" fillId="2" borderId="1" xfId="0" applyFont="1" applyFill="1" applyBorder="1" applyAlignment="1">
      <alignment horizontal="left" vertical="top" wrapText="1"/>
    </xf>
    <xf numFmtId="0" fontId="6" fillId="2" borderId="0" xfId="0" applyFont="1" applyFill="1" applyAlignment="1">
      <alignment horizontal="left" vertical="center" wrapText="1"/>
    </xf>
    <xf numFmtId="0" fontId="56" fillId="2" borderId="1" xfId="0" applyFont="1" applyFill="1" applyBorder="1" applyAlignment="1">
      <alignment horizontal="left" vertical="top" wrapText="1"/>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11" xfId="0" applyFont="1" applyBorder="1" applyAlignment="1">
      <alignment horizontal="left" vertical="top"/>
    </xf>
    <xf numFmtId="0" fontId="33" fillId="4" borderId="19" xfId="0" applyFont="1" applyFill="1" applyBorder="1" applyAlignment="1">
      <alignment horizontal="center" vertical="top"/>
    </xf>
    <xf numFmtId="0" fontId="33" fillId="4" borderId="20" xfId="0" applyFont="1" applyFill="1" applyBorder="1" applyAlignment="1">
      <alignment horizontal="center" vertical="top"/>
    </xf>
    <xf numFmtId="0" fontId="33" fillId="4" borderId="21" xfId="0" applyFont="1" applyFill="1" applyBorder="1" applyAlignment="1">
      <alignment horizontal="center" vertical="top"/>
    </xf>
    <xf numFmtId="0" fontId="33" fillId="4" borderId="10" xfId="0" applyFont="1" applyFill="1" applyBorder="1" applyAlignment="1">
      <alignment horizontal="center"/>
    </xf>
    <xf numFmtId="0" fontId="33" fillId="4" borderId="12" xfId="0" applyFont="1" applyFill="1" applyBorder="1" applyAlignment="1">
      <alignment horizontal="center"/>
    </xf>
    <xf numFmtId="0" fontId="33" fillId="4" borderId="11" xfId="0" applyFont="1" applyFill="1" applyBorder="1" applyAlignment="1">
      <alignment horizontal="center"/>
    </xf>
    <xf numFmtId="0" fontId="49" fillId="2" borderId="18" xfId="0" applyFont="1" applyFill="1" applyBorder="1" applyAlignment="1">
      <alignment horizontal="left"/>
    </xf>
    <xf numFmtId="0" fontId="49" fillId="2" borderId="0" xfId="0" applyFont="1" applyFill="1" applyAlignment="1">
      <alignment horizontal="left"/>
    </xf>
    <xf numFmtId="0" fontId="45" fillId="2" borderId="0" xfId="0" applyFont="1" applyFill="1" applyAlignment="1">
      <alignment horizontal="center"/>
    </xf>
    <xf numFmtId="0" fontId="45" fillId="2" borderId="16" xfId="0" applyFont="1" applyFill="1" applyBorder="1" applyAlignment="1">
      <alignment horizontal="center"/>
    </xf>
    <xf numFmtId="0" fontId="27" fillId="5" borderId="10" xfId="0" applyFont="1" applyFill="1" applyBorder="1" applyAlignment="1">
      <alignment horizontal="center"/>
    </xf>
    <xf numFmtId="0" fontId="27" fillId="5" borderId="12" xfId="0" applyFont="1" applyFill="1" applyBorder="1" applyAlignment="1">
      <alignment horizontal="center"/>
    </xf>
    <xf numFmtId="0" fontId="27" fillId="5" borderId="11" xfId="0" applyFont="1" applyFill="1" applyBorder="1" applyAlignment="1">
      <alignment horizontal="center"/>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9" fillId="2" borderId="0" xfId="0" applyFont="1" applyFill="1" applyBorder="1" applyAlignment="1">
      <alignment horizontal="center" wrapText="1"/>
    </xf>
    <xf numFmtId="0" fontId="38" fillId="5" borderId="23" xfId="0" applyFont="1" applyFill="1" applyBorder="1" applyAlignment="1">
      <alignment horizontal="center" vertical="center"/>
    </xf>
    <xf numFmtId="0" fontId="38" fillId="5" borderId="24" xfId="0" applyFont="1" applyFill="1" applyBorder="1" applyAlignment="1">
      <alignment horizontal="center" vertical="center"/>
    </xf>
    <xf numFmtId="0" fontId="38" fillId="5" borderId="25" xfId="0" applyFont="1" applyFill="1" applyBorder="1" applyAlignment="1">
      <alignment horizontal="center" vertical="center"/>
    </xf>
    <xf numFmtId="0" fontId="9" fillId="0" borderId="23" xfId="0" applyFont="1" applyBorder="1" applyAlignment="1">
      <alignment horizontal="left" vertical="top"/>
    </xf>
    <xf numFmtId="0" fontId="9" fillId="0" borderId="24" xfId="0" applyFont="1" applyBorder="1" applyAlignment="1">
      <alignment horizontal="left" vertical="top"/>
    </xf>
    <xf numFmtId="0" fontId="9" fillId="0" borderId="25" xfId="0" applyFont="1" applyBorder="1" applyAlignment="1">
      <alignment horizontal="left" vertical="top"/>
    </xf>
    <xf numFmtId="0" fontId="20" fillId="5" borderId="1" xfId="0" applyFont="1" applyFill="1" applyBorder="1" applyAlignment="1">
      <alignment horizontal="center"/>
    </xf>
    <xf numFmtId="0" fontId="20" fillId="5" borderId="23" xfId="0" applyFont="1" applyFill="1" applyBorder="1" applyAlignment="1">
      <alignment horizontal="center"/>
    </xf>
    <xf numFmtId="0" fontId="20" fillId="5" borderId="24" xfId="0" applyFont="1" applyFill="1" applyBorder="1" applyAlignment="1">
      <alignment horizontal="center"/>
    </xf>
    <xf numFmtId="0" fontId="20" fillId="5" borderId="25" xfId="0" applyFont="1" applyFill="1" applyBorder="1" applyAlignment="1">
      <alignment horizontal="center"/>
    </xf>
    <xf numFmtId="0" fontId="71" fillId="0" borderId="23" xfId="0" applyFont="1" applyBorder="1" applyAlignment="1">
      <alignment horizontal="left" vertical="top"/>
    </xf>
    <xf numFmtId="0" fontId="71" fillId="0" borderId="24" xfId="0" applyFont="1" applyBorder="1" applyAlignment="1">
      <alignment horizontal="left" vertical="top"/>
    </xf>
    <xf numFmtId="0" fontId="71" fillId="0" borderId="25" xfId="0" applyFont="1" applyBorder="1" applyAlignment="1">
      <alignment horizontal="left" vertical="top"/>
    </xf>
    <xf numFmtId="0" fontId="44" fillId="2" borderId="13" xfId="0" applyFont="1" applyFill="1" applyBorder="1" applyAlignment="1">
      <alignment horizontal="left"/>
    </xf>
    <xf numFmtId="0" fontId="44" fillId="2" borderId="15" xfId="0" applyFont="1" applyFill="1" applyBorder="1" applyAlignment="1">
      <alignment horizontal="left"/>
    </xf>
    <xf numFmtId="0" fontId="44" fillId="2" borderId="14" xfId="0" applyFont="1" applyFill="1" applyBorder="1" applyAlignment="1">
      <alignment horizontal="left"/>
    </xf>
    <xf numFmtId="0" fontId="44" fillId="2" borderId="18" xfId="0" applyFont="1" applyFill="1" applyBorder="1" applyAlignment="1">
      <alignment horizontal="left"/>
    </xf>
    <xf numFmtId="0" fontId="44" fillId="2" borderId="0" xfId="0" applyFont="1" applyFill="1" applyBorder="1" applyAlignment="1">
      <alignment horizontal="left"/>
    </xf>
    <xf numFmtId="0" fontId="44" fillId="2" borderId="16" xfId="0" applyFont="1" applyFill="1" applyBorder="1" applyAlignment="1">
      <alignment horizontal="left"/>
    </xf>
    <xf numFmtId="0" fontId="44" fillId="2" borderId="7" xfId="0" applyFont="1" applyFill="1" applyBorder="1" applyAlignment="1">
      <alignment horizontal="left"/>
    </xf>
    <xf numFmtId="0" fontId="44" fillId="2" borderId="9" xfId="0" applyFont="1" applyFill="1" applyBorder="1" applyAlignment="1">
      <alignment horizontal="left"/>
    </xf>
    <xf numFmtId="0" fontId="44" fillId="2" borderId="8" xfId="0" applyFont="1" applyFill="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0" fontId="72" fillId="0" borderId="23" xfId="0" applyFont="1" applyBorder="1" applyAlignment="1">
      <alignment horizontal="left"/>
    </xf>
    <xf numFmtId="0" fontId="72" fillId="0" borderId="24" xfId="0" applyFont="1" applyBorder="1" applyAlignment="1">
      <alignment horizontal="left"/>
    </xf>
    <xf numFmtId="0" fontId="72" fillId="0" borderId="25" xfId="0" applyFont="1" applyBorder="1" applyAlignment="1">
      <alignment horizontal="left"/>
    </xf>
    <xf numFmtId="0" fontId="20" fillId="5" borderId="10" xfId="0" applyFont="1" applyFill="1" applyBorder="1" applyAlignment="1">
      <alignment horizontal="center"/>
    </xf>
    <xf numFmtId="0" fontId="20" fillId="5" borderId="12" xfId="0" applyFont="1" applyFill="1" applyBorder="1" applyAlignment="1">
      <alignment horizontal="center"/>
    </xf>
    <xf numFmtId="0" fontId="20" fillId="5" borderId="11" xfId="0" applyFont="1" applyFill="1" applyBorder="1" applyAlignment="1">
      <alignment horizontal="center"/>
    </xf>
    <xf numFmtId="0" fontId="71" fillId="0" borderId="10" xfId="0" applyFont="1" applyBorder="1" applyAlignment="1">
      <alignment horizontal="left" vertical="top"/>
    </xf>
    <xf numFmtId="0" fontId="71" fillId="0" borderId="12" xfId="0" applyFont="1" applyBorder="1" applyAlignment="1">
      <alignment horizontal="left" vertical="top"/>
    </xf>
    <xf numFmtId="0" fontId="71" fillId="0" borderId="11" xfId="0" applyFont="1" applyBorder="1" applyAlignment="1">
      <alignment horizontal="left" vertical="top"/>
    </xf>
    <xf numFmtId="0" fontId="54" fillId="3" borderId="10" xfId="0" applyFont="1" applyFill="1" applyBorder="1" applyAlignment="1">
      <alignment horizontal="left" vertical="center"/>
    </xf>
    <xf numFmtId="0" fontId="54" fillId="3" borderId="12" xfId="0" applyFont="1" applyFill="1" applyBorder="1" applyAlignment="1">
      <alignment horizontal="left" vertical="center"/>
    </xf>
    <xf numFmtId="0" fontId="54" fillId="3" borderId="11" xfId="0" applyFont="1" applyFill="1" applyBorder="1" applyAlignment="1">
      <alignment horizontal="left" vertical="center"/>
    </xf>
    <xf numFmtId="0" fontId="53" fillId="5" borderId="10" xfId="0" applyFont="1" applyFill="1" applyBorder="1" applyAlignment="1">
      <alignment horizontal="left" vertical="center"/>
    </xf>
    <xf numFmtId="0" fontId="53" fillId="5" borderId="12" xfId="0" applyFont="1" applyFill="1" applyBorder="1" applyAlignment="1">
      <alignment horizontal="left" vertical="center"/>
    </xf>
    <xf numFmtId="0" fontId="53" fillId="5" borderId="11" xfId="0" applyFont="1" applyFill="1" applyBorder="1" applyAlignment="1">
      <alignment horizontal="left" vertical="center"/>
    </xf>
    <xf numFmtId="0" fontId="26" fillId="6" borderId="33" xfId="0" applyFont="1" applyFill="1" applyBorder="1" applyAlignment="1">
      <alignment horizontal="center" vertical="center"/>
    </xf>
    <xf numFmtId="0" fontId="26" fillId="6" borderId="34" xfId="0" applyFont="1" applyFill="1" applyBorder="1" applyAlignment="1">
      <alignment horizontal="center" vertical="center"/>
    </xf>
    <xf numFmtId="0" fontId="26" fillId="6" borderId="35" xfId="0" applyFont="1" applyFill="1" applyBorder="1" applyAlignment="1">
      <alignment horizontal="center" vertical="center"/>
    </xf>
    <xf numFmtId="0" fontId="73" fillId="5" borderId="10" xfId="0" applyFont="1" applyFill="1" applyBorder="1" applyAlignment="1">
      <alignment horizontal="left" wrapText="1"/>
    </xf>
    <xf numFmtId="0" fontId="73" fillId="5" borderId="12" xfId="0" applyFont="1" applyFill="1" applyBorder="1" applyAlignment="1">
      <alignment horizontal="left" wrapText="1"/>
    </xf>
    <xf numFmtId="0" fontId="73" fillId="5" borderId="11" xfId="0" applyFont="1" applyFill="1" applyBorder="1" applyAlignment="1">
      <alignment horizontal="left" wrapText="1"/>
    </xf>
    <xf numFmtId="0" fontId="7" fillId="2"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0" borderId="1" xfId="0" applyFont="1" applyBorder="1" applyAlignment="1">
      <alignment horizontal="left" vertical="center" wrapText="1"/>
    </xf>
    <xf numFmtId="0" fontId="38" fillId="4" borderId="1"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2" borderId="1" xfId="0" applyFont="1" applyFill="1" applyBorder="1" applyAlignment="1">
      <alignment horizontal="left" vertical="center" wrapText="1"/>
    </xf>
    <xf numFmtId="0" fontId="38" fillId="11" borderId="27" xfId="0" applyFont="1" applyFill="1" applyBorder="1" applyAlignment="1">
      <alignment horizontal="center" vertical="center" wrapText="1"/>
    </xf>
    <xf numFmtId="0" fontId="75" fillId="0" borderId="1" xfId="0" applyFont="1" applyBorder="1" applyAlignment="1">
      <alignment horizontal="left" vertical="center" wrapText="1"/>
    </xf>
    <xf numFmtId="0" fontId="20" fillId="5" borderId="18"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81" fillId="2" borderId="1" xfId="0" applyFont="1" applyFill="1" applyBorder="1" applyAlignment="1">
      <alignment horizontal="left" vertical="center" wrapText="1"/>
    </xf>
    <xf numFmtId="0" fontId="38" fillId="4" borderId="10"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38" fillId="4" borderId="11" xfId="0" applyFont="1" applyFill="1" applyBorder="1" applyAlignment="1">
      <alignment horizontal="left" vertical="center" wrapText="1"/>
    </xf>
    <xf numFmtId="0" fontId="34" fillId="4" borderId="36" xfId="0" applyFont="1" applyFill="1" applyBorder="1" applyAlignment="1">
      <alignment horizontal="center" vertical="center" wrapText="1"/>
    </xf>
    <xf numFmtId="0" fontId="34" fillId="4" borderId="37" xfId="0" applyFont="1" applyFill="1" applyBorder="1" applyAlignment="1">
      <alignment horizontal="center" vertical="center" wrapText="1"/>
    </xf>
    <xf numFmtId="0" fontId="34" fillId="4" borderId="38" xfId="0" applyFont="1" applyFill="1" applyBorder="1" applyAlignment="1">
      <alignment horizontal="center" vertical="center" wrapText="1"/>
    </xf>
    <xf numFmtId="0" fontId="39" fillId="0" borderId="18" xfId="0" applyFont="1" applyBorder="1" applyAlignment="1">
      <alignment horizontal="center" vertical="center" wrapText="1"/>
    </xf>
    <xf numFmtId="0" fontId="0" fillId="0" borderId="0" xfId="0" applyBorder="1" applyAlignment="1">
      <alignment vertical="center" wrapText="1"/>
    </xf>
    <xf numFmtId="0" fontId="0" fillId="0" borderId="16" xfId="0" applyBorder="1" applyAlignment="1">
      <alignment vertical="center" wrapText="1"/>
    </xf>
    <xf numFmtId="0" fontId="74" fillId="2" borderId="10" xfId="0" applyFont="1" applyFill="1" applyBorder="1" applyAlignment="1">
      <alignment horizontal="left" vertical="center" wrapText="1"/>
    </xf>
    <xf numFmtId="0" fontId="74" fillId="2" borderId="12" xfId="0" applyFont="1" applyFill="1" applyBorder="1" applyAlignment="1">
      <alignment horizontal="left" vertical="center" wrapText="1"/>
    </xf>
    <xf numFmtId="0" fontId="74" fillId="2" borderId="11" xfId="0" applyFont="1" applyFill="1" applyBorder="1" applyAlignment="1">
      <alignment horizontal="left" vertical="center" wrapText="1"/>
    </xf>
  </cellXfs>
  <cellStyles count="7">
    <cellStyle name="Comma" xfId="4" builtinId="3"/>
    <cellStyle name="Input" xfId="5" builtinId="20"/>
    <cellStyle name="Normal" xfId="0" builtinId="0"/>
    <cellStyle name="Normal 2" xfId="1" xr:uid="{00000000-0005-0000-0000-000002000000}"/>
    <cellStyle name="Normal 3" xfId="2" xr:uid="{00000000-0005-0000-0000-000003000000}"/>
    <cellStyle name="Normal 4" xfId="6" xr:uid="{D919AFEA-6979-4A51-BDF6-00445F801DE2}"/>
    <cellStyle name="Percent" xfId="3" builtinId="5"/>
  </cellStyles>
  <dxfs count="118">
    <dxf>
      <fill>
        <patternFill>
          <bgColor theme="8" tint="-0.24994659260841701"/>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theme="8" tint="-0.24994659260841701"/>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144004083977166"/>
          <c:y val="9.1770752244917236E-2"/>
          <c:w val="0.37012563773644186"/>
          <c:h val="0.83293544506521089"/>
        </c:manualLayout>
      </c:layout>
      <c:radarChart>
        <c:radarStyle val="marker"/>
        <c:varyColors val="0"/>
        <c:ser>
          <c:idx val="0"/>
          <c:order val="0"/>
          <c:spPr>
            <a:ln w="34925" cap="rnd">
              <a:solidFill>
                <a:schemeClr val="accent5"/>
              </a:solidFill>
              <a:round/>
            </a:ln>
            <a:effectLst>
              <a:outerShdw blurRad="40000" dist="23000" dir="5400000" rotWithShape="0">
                <a:srgbClr val="000000">
                  <a:alpha val="35000"/>
                </a:srgbClr>
              </a:outerShdw>
            </a:effectLst>
          </c:spPr>
          <c:marker>
            <c:symbol val="none"/>
          </c:marker>
          <c:cat>
            <c:strRef>
              <c:f>'Results Overview'!$C$4:$C$9</c:f>
              <c:strCache>
                <c:ptCount val="6"/>
                <c:pt idx="0">
                  <c:v>Financials</c:v>
                </c:pt>
                <c:pt idx="1">
                  <c:v>Sales</c:v>
                </c:pt>
                <c:pt idx="2">
                  <c:v>Operations </c:v>
                </c:pt>
                <c:pt idx="3">
                  <c:v>Marketing</c:v>
                </c:pt>
                <c:pt idx="4">
                  <c:v>People</c:v>
                </c:pt>
                <c:pt idx="5">
                  <c:v>Strategy</c:v>
                </c:pt>
              </c:strCache>
            </c:strRef>
          </c:cat>
          <c:val>
            <c:numRef>
              <c:f>'Results Overview'!$D$4:$D$9</c:f>
              <c:numCache>
                <c:formatCode>0%</c:formatCode>
                <c:ptCount val="6"/>
                <c:pt idx="0">
                  <c:v>0.48333333333333334</c:v>
                </c:pt>
                <c:pt idx="1">
                  <c:v>1</c:v>
                </c:pt>
                <c:pt idx="2">
                  <c:v>0.8</c:v>
                </c:pt>
                <c:pt idx="3">
                  <c:v>0.57777777777777772</c:v>
                </c:pt>
                <c:pt idx="4">
                  <c:v>0.74</c:v>
                </c:pt>
                <c:pt idx="5">
                  <c:v>0.51111111111111107</c:v>
                </c:pt>
              </c:numCache>
            </c:numRef>
          </c:val>
          <c:extLst>
            <c:ext xmlns:c16="http://schemas.microsoft.com/office/drawing/2014/chart" uri="{C3380CC4-5D6E-409C-BE32-E72D297353CC}">
              <c16:uniqueId val="{00000000-8A65-43DD-BD76-AD7E2F656388}"/>
            </c:ext>
          </c:extLst>
        </c:ser>
        <c:dLbls>
          <c:showLegendKey val="0"/>
          <c:showVal val="0"/>
          <c:showCatName val="0"/>
          <c:showSerName val="0"/>
          <c:showPercent val="0"/>
          <c:showBubbleSize val="0"/>
        </c:dLbls>
        <c:axId val="1955432512"/>
        <c:axId val="1"/>
      </c:radarChart>
      <c:catAx>
        <c:axId val="19554325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4325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en-US"/>
    </a:p>
  </c:txPr>
  <c:printSettings>
    <c:headerFooter alignWithMargins="0"/>
    <c:pageMargins b="1" l="0.75" r="0.75" t="1" header="0.51180555555555551" footer="0.51180555555555551"/>
    <c:pageSetup paperSize="9"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32871734307340145"/>
          <c:y val="9.5576063221833471E-2"/>
          <c:w val="0.36317234257660896"/>
          <c:h val="0.82946475340809023"/>
        </c:manualLayout>
      </c:layout>
      <c:radarChart>
        <c:radarStyle val="marker"/>
        <c:varyColors val="0"/>
        <c:ser>
          <c:idx val="0"/>
          <c:order val="0"/>
          <c:spPr>
            <a:ln w="34925" cap="rnd">
              <a:solidFill>
                <a:schemeClr val="accent5"/>
              </a:solidFill>
              <a:round/>
            </a:ln>
            <a:effectLst>
              <a:outerShdw blurRad="40000" dist="23000" dir="5400000" rotWithShape="0">
                <a:srgbClr val="000000">
                  <a:alpha val="35000"/>
                </a:srgbClr>
              </a:outerShdw>
            </a:effectLst>
          </c:spPr>
          <c:marker>
            <c:symbol val="none"/>
          </c:marker>
          <c:cat>
            <c:strRef>
              <c:f>'Results Overview'!$G$4:$G$9</c:f>
              <c:strCache>
                <c:ptCount val="6"/>
                <c:pt idx="0">
                  <c:v>Financials</c:v>
                </c:pt>
                <c:pt idx="1">
                  <c:v>Sales</c:v>
                </c:pt>
                <c:pt idx="2">
                  <c:v>Operations </c:v>
                </c:pt>
                <c:pt idx="3">
                  <c:v>Marketing</c:v>
                </c:pt>
                <c:pt idx="4">
                  <c:v>People</c:v>
                </c:pt>
                <c:pt idx="5">
                  <c:v>Strategy</c:v>
                </c:pt>
              </c:strCache>
            </c:strRef>
          </c:cat>
          <c:val>
            <c:numRef>
              <c:f>'Results Overview'!$H$4:$H$9</c:f>
              <c:numCache>
                <c:formatCode>0%</c:formatCode>
                <c:ptCount val="6"/>
                <c:pt idx="0">
                  <c:v>0.45</c:v>
                </c:pt>
                <c:pt idx="1">
                  <c:v>1</c:v>
                </c:pt>
                <c:pt idx="2">
                  <c:v>0.8</c:v>
                </c:pt>
                <c:pt idx="3">
                  <c:v>0.5</c:v>
                </c:pt>
                <c:pt idx="4">
                  <c:v>0.75</c:v>
                </c:pt>
                <c:pt idx="5">
                  <c:v>0.55000000000000004</c:v>
                </c:pt>
              </c:numCache>
            </c:numRef>
          </c:val>
          <c:extLst>
            <c:ext xmlns:c16="http://schemas.microsoft.com/office/drawing/2014/chart" uri="{C3380CC4-5D6E-409C-BE32-E72D297353CC}">
              <c16:uniqueId val="{00000000-132F-41F7-A71E-6E65433C029F}"/>
            </c:ext>
          </c:extLst>
        </c:ser>
        <c:dLbls>
          <c:showLegendKey val="0"/>
          <c:showVal val="0"/>
          <c:showCatName val="0"/>
          <c:showSerName val="0"/>
          <c:showPercent val="0"/>
          <c:showBubbleSize val="0"/>
        </c:dLbls>
        <c:axId val="1955432512"/>
        <c:axId val="1"/>
      </c:radarChart>
      <c:catAx>
        <c:axId val="19554325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4325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en-US"/>
    </a:p>
  </c:txPr>
  <c:printSettings>
    <c:headerFooter alignWithMargins="0"/>
    <c:pageMargins b="1" l="0.75" r="0.75" t="1" header="0.51180555555555551" footer="0.51180555555555551"/>
    <c:pageSetup paperSize="9" firstPageNumber="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5.3324155001260899E-2"/>
          <c:y val="0.1496600626534586"/>
          <c:w val="0.87396007935590958"/>
          <c:h val="0.72449099916792747"/>
        </c:manualLayout>
      </c:layout>
      <c:barChart>
        <c:barDir val="col"/>
        <c:grouping val="clustered"/>
        <c:varyColors val="0"/>
        <c:ser>
          <c:idx val="0"/>
          <c:order val="0"/>
          <c:spPr>
            <a:solidFill>
              <a:schemeClr val="accent5"/>
            </a:solidFill>
            <a:ln>
              <a:noFill/>
            </a:ln>
            <a:effectLst/>
          </c:spPr>
          <c:invertIfNegative val="0"/>
          <c:dPt>
            <c:idx val="6"/>
            <c:invertIfNegative val="0"/>
            <c:bubble3D val="0"/>
            <c:spPr>
              <a:solidFill>
                <a:schemeClr val="accent3">
                  <a:lumMod val="50000"/>
                </a:schemeClr>
              </a:solidFill>
              <a:ln>
                <a:noFill/>
              </a:ln>
              <a:effectLst/>
            </c:spPr>
            <c:extLst>
              <c:ext xmlns:c16="http://schemas.microsoft.com/office/drawing/2014/chart" uri="{C3380CC4-5D6E-409C-BE32-E72D297353CC}">
                <c16:uniqueId val="{00000003-D604-4D37-B81E-E029E2B4D4F9}"/>
              </c:ext>
            </c:extLst>
          </c:dPt>
          <c:dPt>
            <c:idx val="10"/>
            <c:invertIfNegative val="0"/>
            <c:bubble3D val="0"/>
            <c:spPr>
              <a:solidFill>
                <a:srgbClr val="C00000"/>
              </a:solidFill>
              <a:ln>
                <a:noFill/>
              </a:ln>
              <a:effectLst/>
            </c:spPr>
            <c:extLst>
              <c:ext xmlns:c16="http://schemas.microsoft.com/office/drawing/2014/chart" uri="{C3380CC4-5D6E-409C-BE32-E72D297353CC}">
                <c16:uniqueId val="{00000001-0173-4AF5-B3D0-C5D3C26FF2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Overview'!$C$4:$C$10</c:f>
              <c:strCache>
                <c:ptCount val="7"/>
                <c:pt idx="0">
                  <c:v>Financials</c:v>
                </c:pt>
                <c:pt idx="1">
                  <c:v>Sales</c:v>
                </c:pt>
                <c:pt idx="2">
                  <c:v>Operations </c:v>
                </c:pt>
                <c:pt idx="3">
                  <c:v>Marketing</c:v>
                </c:pt>
                <c:pt idx="4">
                  <c:v>People</c:v>
                </c:pt>
                <c:pt idx="5">
                  <c:v>Strategy</c:v>
                </c:pt>
                <c:pt idx="6">
                  <c:v>Overall Score</c:v>
                </c:pt>
              </c:strCache>
            </c:strRef>
          </c:cat>
          <c:val>
            <c:numRef>
              <c:f>'Results Overview'!$D$4:$D$10</c:f>
              <c:numCache>
                <c:formatCode>0%</c:formatCode>
                <c:ptCount val="7"/>
                <c:pt idx="0">
                  <c:v>0.48333333333333334</c:v>
                </c:pt>
                <c:pt idx="1">
                  <c:v>1</c:v>
                </c:pt>
                <c:pt idx="2">
                  <c:v>0.8</c:v>
                </c:pt>
                <c:pt idx="3">
                  <c:v>0.57777777777777772</c:v>
                </c:pt>
                <c:pt idx="4">
                  <c:v>0.74</c:v>
                </c:pt>
                <c:pt idx="5">
                  <c:v>0.51111111111111107</c:v>
                </c:pt>
                <c:pt idx="6">
                  <c:v>0.6853703703703703</c:v>
                </c:pt>
              </c:numCache>
            </c:numRef>
          </c:val>
          <c:extLst>
            <c:ext xmlns:c16="http://schemas.microsoft.com/office/drawing/2014/chart" uri="{C3380CC4-5D6E-409C-BE32-E72D297353CC}">
              <c16:uniqueId val="{00000002-0173-4AF5-B3D0-C5D3C26FF251}"/>
            </c:ext>
          </c:extLst>
        </c:ser>
        <c:dLbls>
          <c:showLegendKey val="0"/>
          <c:showVal val="0"/>
          <c:showCatName val="0"/>
          <c:showSerName val="0"/>
          <c:showPercent val="0"/>
          <c:showBubbleSize val="0"/>
        </c:dLbls>
        <c:gapWidth val="219"/>
        <c:overlap val="-27"/>
        <c:axId val="1955432112"/>
        <c:axId val="1"/>
      </c:barChart>
      <c:catAx>
        <c:axId val="195543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1"/>
          <a:lstStyle/>
          <a:p>
            <a:pPr>
              <a:defRPr sz="800" b="0" i="0" u="none" strike="noStrike" kern="1200" normalizeH="0" baseline="0">
                <a:solidFill>
                  <a:schemeClr val="tx1">
                    <a:lumMod val="65000"/>
                    <a:lumOff val="35000"/>
                  </a:schemeClr>
                </a:solidFill>
                <a:latin typeface="Calibri" panose="020F0502020204030204" pitchFamily="34" charset="0"/>
                <a:ea typeface="+mn-ea"/>
                <a:cs typeface="+mn-cs"/>
              </a:defRPr>
            </a:pPr>
            <a:endParaRPr lang="en-US"/>
          </a:p>
        </c:txPr>
        <c:crossAx val="1"/>
        <c:crosses val="autoZero"/>
        <c:auto val="1"/>
        <c:lblAlgn val="ctr"/>
        <c:lblOffset val="100"/>
        <c:noMultiLvlLbl val="1"/>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432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en-US"/>
    </a:p>
  </c:txPr>
  <c:printSettings>
    <c:headerFooter alignWithMargins="0"/>
    <c:pageMargins b="1" l="0.75" r="0.75" t="1" header="0.51180555555555551" footer="0.51180555555555551"/>
    <c:pageSetup paperSize="9" firstPageNumber="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5.3324155001260899E-2"/>
          <c:y val="0.1496600626534586"/>
          <c:w val="0.87396007935590958"/>
          <c:h val="0.72449099916792747"/>
        </c:manualLayout>
      </c:layout>
      <c:barChart>
        <c:barDir val="col"/>
        <c:grouping val="clustered"/>
        <c:varyColors val="0"/>
        <c:ser>
          <c:idx val="0"/>
          <c:order val="0"/>
          <c:spPr>
            <a:solidFill>
              <a:schemeClr val="accent5"/>
            </a:solidFill>
            <a:ln>
              <a:noFill/>
            </a:ln>
            <a:effectLst/>
          </c:spPr>
          <c:invertIfNegative val="0"/>
          <c:dPt>
            <c:idx val="6"/>
            <c:invertIfNegative val="0"/>
            <c:bubble3D val="0"/>
            <c:spPr>
              <a:solidFill>
                <a:schemeClr val="accent3">
                  <a:lumMod val="50000"/>
                </a:schemeClr>
              </a:solidFill>
              <a:ln>
                <a:noFill/>
              </a:ln>
              <a:effectLst/>
            </c:spPr>
            <c:extLst>
              <c:ext xmlns:c16="http://schemas.microsoft.com/office/drawing/2014/chart" uri="{C3380CC4-5D6E-409C-BE32-E72D297353CC}">
                <c16:uniqueId val="{00000003-93CD-4432-A16C-241266058A11}"/>
              </c:ext>
            </c:extLst>
          </c:dPt>
          <c:dPt>
            <c:idx val="10"/>
            <c:invertIfNegative val="0"/>
            <c:bubble3D val="0"/>
            <c:spPr>
              <a:solidFill>
                <a:srgbClr val="C00000"/>
              </a:solidFill>
              <a:ln>
                <a:noFill/>
              </a:ln>
              <a:effectLst/>
            </c:spPr>
            <c:extLst>
              <c:ext xmlns:c16="http://schemas.microsoft.com/office/drawing/2014/chart" uri="{C3380CC4-5D6E-409C-BE32-E72D297353CC}">
                <c16:uniqueId val="{00000001-21DC-4CCE-B507-C9D51F0ED0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Overview'!$G$4:$G$10</c:f>
              <c:strCache>
                <c:ptCount val="7"/>
                <c:pt idx="0">
                  <c:v>Financials</c:v>
                </c:pt>
                <c:pt idx="1">
                  <c:v>Sales</c:v>
                </c:pt>
                <c:pt idx="2">
                  <c:v>Operations </c:v>
                </c:pt>
                <c:pt idx="3">
                  <c:v>Marketing</c:v>
                </c:pt>
                <c:pt idx="4">
                  <c:v>People</c:v>
                </c:pt>
                <c:pt idx="5">
                  <c:v>Strategy</c:v>
                </c:pt>
                <c:pt idx="6">
                  <c:v>Overall Score</c:v>
                </c:pt>
              </c:strCache>
            </c:strRef>
          </c:cat>
          <c:val>
            <c:numRef>
              <c:f>'Results Overview'!$H$4:$H$10</c:f>
              <c:numCache>
                <c:formatCode>0%</c:formatCode>
                <c:ptCount val="7"/>
                <c:pt idx="0">
                  <c:v>0.45</c:v>
                </c:pt>
                <c:pt idx="1">
                  <c:v>1</c:v>
                </c:pt>
                <c:pt idx="2">
                  <c:v>0.8</c:v>
                </c:pt>
                <c:pt idx="3">
                  <c:v>0.5</c:v>
                </c:pt>
                <c:pt idx="4">
                  <c:v>0.75</c:v>
                </c:pt>
                <c:pt idx="5">
                  <c:v>0.55000000000000004</c:v>
                </c:pt>
                <c:pt idx="6">
                  <c:v>0.67499999999999993</c:v>
                </c:pt>
              </c:numCache>
            </c:numRef>
          </c:val>
          <c:extLst>
            <c:ext xmlns:c16="http://schemas.microsoft.com/office/drawing/2014/chart" uri="{C3380CC4-5D6E-409C-BE32-E72D297353CC}">
              <c16:uniqueId val="{00000002-21DC-4CCE-B507-C9D51F0ED093}"/>
            </c:ext>
          </c:extLst>
        </c:ser>
        <c:dLbls>
          <c:showLegendKey val="0"/>
          <c:showVal val="0"/>
          <c:showCatName val="0"/>
          <c:showSerName val="0"/>
          <c:showPercent val="0"/>
          <c:showBubbleSize val="0"/>
        </c:dLbls>
        <c:gapWidth val="219"/>
        <c:overlap val="-27"/>
        <c:axId val="1955432112"/>
        <c:axId val="1"/>
      </c:barChart>
      <c:catAx>
        <c:axId val="195543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b" anchorCtr="1"/>
          <a:lstStyle/>
          <a:p>
            <a:pPr>
              <a:defRPr sz="800" b="0" i="0" u="none" strike="noStrike" kern="1200" normalizeH="0" baseline="0">
                <a:solidFill>
                  <a:schemeClr val="tx1">
                    <a:lumMod val="65000"/>
                    <a:lumOff val="35000"/>
                  </a:schemeClr>
                </a:solidFill>
                <a:latin typeface="Calibri" panose="020F0502020204030204" pitchFamily="34" charset="0"/>
                <a:ea typeface="+mn-ea"/>
                <a:cs typeface="+mn-cs"/>
              </a:defRPr>
            </a:pPr>
            <a:endParaRPr lang="en-US"/>
          </a:p>
        </c:txPr>
        <c:crossAx val="1"/>
        <c:crosses val="autoZero"/>
        <c:auto val="1"/>
        <c:lblAlgn val="ctr"/>
        <c:lblOffset val="100"/>
        <c:noMultiLvlLbl val="1"/>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5432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en-US"/>
    </a:p>
  </c:txPr>
  <c:printSettings>
    <c:headerFooter alignWithMargins="0"/>
    <c:pageMargins b="1" l="0.75" r="0.75" t="1" header="0.51180555555555551" footer="0.51180555555555551"/>
    <c:pageSetup paperSize="9" firstPageNumber="0"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40428</xdr:rowOff>
    </xdr:from>
    <xdr:to>
      <xdr:col>4</xdr:col>
      <xdr:colOff>11431</xdr:colOff>
      <xdr:row>20</xdr:row>
      <xdr:rowOff>64770</xdr:rowOff>
    </xdr:to>
    <xdr:graphicFrame macro="">
      <xdr:nvGraphicFramePr>
        <xdr:cNvPr id="3" name="Chart 1">
          <a:extLst>
            <a:ext uri="{FF2B5EF4-FFF2-40B4-BE49-F238E27FC236}">
              <a16:creationId xmlns:a16="http://schemas.microsoft.com/office/drawing/2014/main" id="{46BFE594-FAC8-4A67-819F-DFA24C24D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10</xdr:row>
      <xdr:rowOff>75142</xdr:rowOff>
    </xdr:from>
    <xdr:to>
      <xdr:col>8</xdr:col>
      <xdr:colOff>19049</xdr:colOff>
      <xdr:row>20</xdr:row>
      <xdr:rowOff>76200</xdr:rowOff>
    </xdr:to>
    <xdr:graphicFrame macro="">
      <xdr:nvGraphicFramePr>
        <xdr:cNvPr id="4" name="Chart 1">
          <a:extLst>
            <a:ext uri="{FF2B5EF4-FFF2-40B4-BE49-F238E27FC236}">
              <a16:creationId xmlns:a16="http://schemas.microsoft.com/office/drawing/2014/main" id="{9ED214A2-7AF1-4584-ACF0-A41DF0C88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146050</xdr:rowOff>
    </xdr:from>
    <xdr:to>
      <xdr:col>4</xdr:col>
      <xdr:colOff>18225</xdr:colOff>
      <xdr:row>32</xdr:row>
      <xdr:rowOff>222250</xdr:rowOff>
    </xdr:to>
    <xdr:graphicFrame macro="">
      <xdr:nvGraphicFramePr>
        <xdr:cNvPr id="5" name="Chart 1">
          <a:extLst>
            <a:ext uri="{FF2B5EF4-FFF2-40B4-BE49-F238E27FC236}">
              <a16:creationId xmlns:a16="http://schemas.microsoft.com/office/drawing/2014/main" id="{917567D9-AA36-4336-9503-77EDC6C5E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266699</xdr:colOff>
      <xdr:row>20</xdr:row>
      <xdr:rowOff>139700</xdr:rowOff>
    </xdr:from>
    <xdr:to>
      <xdr:col>8</xdr:col>
      <xdr:colOff>18224</xdr:colOff>
      <xdr:row>32</xdr:row>
      <xdr:rowOff>216200</xdr:rowOff>
    </xdr:to>
    <xdr:graphicFrame macro="">
      <xdr:nvGraphicFramePr>
        <xdr:cNvPr id="6" name="Chart 1">
          <a:extLst>
            <a:ext uri="{FF2B5EF4-FFF2-40B4-BE49-F238E27FC236}">
              <a16:creationId xmlns:a16="http://schemas.microsoft.com/office/drawing/2014/main" id="{45D0A397-0B93-49B3-A623-1B91D63D2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pageSetUpPr fitToPage="1"/>
  </sheetPr>
  <dimension ref="A1:BM29"/>
  <sheetViews>
    <sheetView zoomScale="50" zoomScaleNormal="50" workbookViewId="0">
      <selection activeCell="B22" sqref="B22:F27"/>
    </sheetView>
  </sheetViews>
  <sheetFormatPr defaultColWidth="8.7109375" defaultRowHeight="15" x14ac:dyDescent="0.2"/>
  <cols>
    <col min="1" max="1" width="4.140625" style="120" bestFit="1" customWidth="1"/>
    <col min="2" max="2" width="56.140625" style="1" customWidth="1"/>
    <col min="3" max="3" width="20.5703125" style="1" customWidth="1"/>
    <col min="4" max="4" width="84.140625" style="1" customWidth="1"/>
    <col min="5" max="5" width="66.85546875" style="1" customWidth="1"/>
    <col min="6" max="6" width="94" style="1" customWidth="1"/>
    <col min="7" max="7" width="4.5703125" style="1" customWidth="1"/>
    <col min="8" max="16384" width="8.7109375" style="1"/>
  </cols>
  <sheetData>
    <row r="1" spans="1:65" ht="159" customHeight="1" x14ac:dyDescent="0.2">
      <c r="B1" s="158" t="s">
        <v>167</v>
      </c>
      <c r="C1" s="158"/>
      <c r="D1" s="158"/>
      <c r="E1" s="158"/>
      <c r="F1" s="158"/>
    </row>
    <row r="2" spans="1:65" s="2" customFormat="1" ht="60" customHeight="1" x14ac:dyDescent="0.2">
      <c r="A2" s="120"/>
      <c r="B2" s="153" t="s">
        <v>16</v>
      </c>
      <c r="C2" s="153"/>
      <c r="D2" s="153"/>
      <c r="E2" s="153"/>
      <c r="F2" s="153"/>
    </row>
    <row r="3" spans="1:65" s="122" customFormat="1" ht="162.75" x14ac:dyDescent="0.35">
      <c r="A3" s="120"/>
      <c r="B3" s="121" t="s">
        <v>0</v>
      </c>
      <c r="C3" s="121" t="s">
        <v>1</v>
      </c>
      <c r="D3" s="121" t="s">
        <v>2</v>
      </c>
      <c r="E3" s="121" t="s">
        <v>200</v>
      </c>
      <c r="F3" s="121" t="s">
        <v>14</v>
      </c>
    </row>
    <row r="4" spans="1:65" s="104" customFormat="1" ht="26.25" x14ac:dyDescent="0.4">
      <c r="A4" s="101">
        <v>1</v>
      </c>
      <c r="B4" s="105"/>
      <c r="C4" s="102"/>
      <c r="D4" s="105"/>
      <c r="E4" s="105"/>
      <c r="F4" s="105"/>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row>
    <row r="5" spans="1:65" s="104" customFormat="1" ht="26.25" x14ac:dyDescent="0.4">
      <c r="A5" s="101">
        <v>2</v>
      </c>
      <c r="B5" s="105"/>
      <c r="C5" s="102"/>
      <c r="D5" s="105"/>
      <c r="E5" s="123"/>
      <c r="F5" s="124"/>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row>
    <row r="6" spans="1:65" s="103" customFormat="1" ht="99.95" customHeight="1" x14ac:dyDescent="0.4">
      <c r="A6" s="101">
        <v>3</v>
      </c>
      <c r="B6" s="105"/>
      <c r="C6" s="102"/>
      <c r="D6" s="124"/>
      <c r="E6" s="105"/>
      <c r="F6" s="105"/>
    </row>
    <row r="7" spans="1:65" s="103" customFormat="1" ht="216" customHeight="1" x14ac:dyDescent="0.4">
      <c r="A7" s="101">
        <v>4</v>
      </c>
      <c r="B7" s="105"/>
      <c r="C7" s="102"/>
      <c r="D7" s="105"/>
      <c r="E7" s="105"/>
      <c r="F7" s="105"/>
    </row>
    <row r="8" spans="1:65" s="103" customFormat="1" ht="99.95" customHeight="1" x14ac:dyDescent="0.4">
      <c r="A8" s="101"/>
      <c r="B8" s="105"/>
      <c r="C8" s="102"/>
      <c r="D8" s="105"/>
      <c r="E8" s="123"/>
      <c r="F8" s="105"/>
    </row>
    <row r="9" spans="1:65" s="103" customFormat="1" ht="26.25" x14ac:dyDescent="0.4">
      <c r="A9" s="101">
        <v>5</v>
      </c>
      <c r="B9" s="105"/>
      <c r="C9" s="102"/>
      <c r="D9" s="105"/>
      <c r="E9" s="105"/>
      <c r="F9" s="105"/>
    </row>
    <row r="10" spans="1:65" s="2" customFormat="1" ht="60" customHeight="1" x14ac:dyDescent="0.2">
      <c r="A10" s="120"/>
      <c r="B10" s="153" t="s">
        <v>17</v>
      </c>
      <c r="C10" s="153"/>
      <c r="D10" s="153"/>
      <c r="E10" s="153"/>
      <c r="F10" s="153"/>
    </row>
    <row r="11" spans="1:65" s="122" customFormat="1" ht="42.75" customHeight="1" x14ac:dyDescent="0.35">
      <c r="A11" s="120"/>
      <c r="B11" s="154" t="s">
        <v>15</v>
      </c>
      <c r="C11" s="154"/>
      <c r="D11" s="154"/>
      <c r="E11" s="154"/>
      <c r="F11" s="154"/>
    </row>
    <row r="12" spans="1:65" s="127" customFormat="1" ht="35.1" customHeight="1" x14ac:dyDescent="0.2">
      <c r="A12" s="125"/>
      <c r="B12" s="159"/>
      <c r="C12" s="159"/>
      <c r="D12" s="159"/>
      <c r="E12" s="159"/>
      <c r="F12" s="159"/>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row>
    <row r="13" spans="1:65" s="127" customFormat="1" ht="35.1" customHeight="1" x14ac:dyDescent="0.2">
      <c r="A13" s="125"/>
      <c r="B13" s="159"/>
      <c r="C13" s="159"/>
      <c r="D13" s="159"/>
      <c r="E13" s="159"/>
      <c r="F13" s="159"/>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row>
    <row r="14" spans="1:65" s="126" customFormat="1" ht="35.1" customHeight="1" x14ac:dyDescent="0.2">
      <c r="A14" s="125"/>
      <c r="B14" s="159"/>
      <c r="C14" s="159"/>
      <c r="D14" s="159"/>
      <c r="E14" s="159"/>
      <c r="F14" s="159"/>
    </row>
    <row r="15" spans="1:65" s="127" customFormat="1" ht="35.1" customHeight="1" x14ac:dyDescent="0.2">
      <c r="A15" s="125"/>
      <c r="B15" s="159"/>
      <c r="C15" s="159"/>
      <c r="D15" s="159"/>
      <c r="E15" s="159"/>
      <c r="F15" s="159"/>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row>
    <row r="16" spans="1:65" s="127" customFormat="1" ht="35.1" customHeight="1" x14ac:dyDescent="0.2">
      <c r="A16" s="125"/>
      <c r="B16" s="155"/>
      <c r="C16" s="156"/>
      <c r="D16" s="156"/>
      <c r="E16" s="156"/>
      <c r="F16" s="157"/>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row>
    <row r="17" spans="1:65" s="130" customFormat="1" ht="35.1" customHeight="1" x14ac:dyDescent="0.35">
      <c r="A17" s="128"/>
      <c r="B17" s="159"/>
      <c r="C17" s="159"/>
      <c r="D17" s="159"/>
      <c r="E17" s="159"/>
      <c r="F17" s="15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row>
    <row r="18" spans="1:65" s="130" customFormat="1" ht="35.1" customHeight="1" x14ac:dyDescent="0.35">
      <c r="A18" s="128"/>
      <c r="B18" s="155"/>
      <c r="C18" s="156"/>
      <c r="D18" s="156"/>
      <c r="E18" s="156"/>
      <c r="F18" s="157"/>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row>
    <row r="19" spans="1:65" s="129" customFormat="1" ht="35.1" customHeight="1" x14ac:dyDescent="0.35">
      <c r="A19" s="128"/>
      <c r="B19" s="160"/>
      <c r="C19" s="161"/>
      <c r="D19" s="161"/>
      <c r="E19" s="161"/>
      <c r="F19" s="161"/>
    </row>
    <row r="20" spans="1:65" ht="11.45" customHeight="1" x14ac:dyDescent="0.2">
      <c r="B20" s="162"/>
      <c r="C20" s="162"/>
      <c r="D20" s="162"/>
      <c r="E20" s="162"/>
      <c r="F20" s="162"/>
    </row>
    <row r="21" spans="1:65" s="122" customFormat="1" ht="42.75" customHeight="1" x14ac:dyDescent="0.35">
      <c r="A21" s="120"/>
      <c r="B21" s="154" t="s">
        <v>18</v>
      </c>
      <c r="C21" s="154"/>
      <c r="D21" s="154"/>
      <c r="E21" s="154"/>
      <c r="F21" s="154"/>
    </row>
    <row r="22" spans="1:65" s="127" customFormat="1" ht="35.1" customHeight="1" x14ac:dyDescent="0.2">
      <c r="A22" s="125"/>
      <c r="B22" s="163"/>
      <c r="C22" s="163"/>
      <c r="D22" s="163"/>
      <c r="E22" s="163"/>
      <c r="F22" s="163"/>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row>
    <row r="23" spans="1:65" s="127" customFormat="1" ht="35.1" customHeight="1" x14ac:dyDescent="0.2">
      <c r="A23" s="125"/>
      <c r="B23" s="163"/>
      <c r="C23" s="163"/>
      <c r="D23" s="163"/>
      <c r="E23" s="163"/>
      <c r="F23" s="163"/>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row>
    <row r="24" spans="1:65" s="126" customFormat="1" ht="35.1" customHeight="1" x14ac:dyDescent="0.2">
      <c r="A24" s="125"/>
      <c r="B24" s="163"/>
      <c r="C24" s="163"/>
      <c r="D24" s="163"/>
      <c r="E24" s="163"/>
      <c r="F24" s="163"/>
    </row>
    <row r="25" spans="1:65" s="130" customFormat="1" ht="35.1" customHeight="1" x14ac:dyDescent="0.35">
      <c r="A25" s="128"/>
      <c r="B25" s="159"/>
      <c r="C25" s="159"/>
      <c r="D25" s="159"/>
      <c r="E25" s="159"/>
      <c r="F25" s="15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row>
    <row r="26" spans="1:65" s="130" customFormat="1" ht="35.1" customHeight="1" x14ac:dyDescent="0.35">
      <c r="A26" s="128"/>
      <c r="B26" s="159"/>
      <c r="C26" s="159"/>
      <c r="D26" s="159"/>
      <c r="E26" s="159"/>
      <c r="F26" s="15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row>
    <row r="27" spans="1:65" s="129" customFormat="1" ht="35.1" customHeight="1" x14ac:dyDescent="0.35">
      <c r="A27" s="128"/>
      <c r="B27" s="159"/>
      <c r="C27" s="159"/>
      <c r="D27" s="159"/>
      <c r="E27" s="159"/>
      <c r="F27" s="159"/>
    </row>
    <row r="28" spans="1:65" s="127" customFormat="1" ht="25.5" customHeight="1" x14ac:dyDescent="0.2">
      <c r="A28" s="120"/>
      <c r="B28" s="1"/>
      <c r="C28" s="1"/>
      <c r="D28" s="1"/>
      <c r="E28" s="1"/>
      <c r="F28" s="1"/>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row>
    <row r="29" spans="1:65" s="127" customFormat="1" ht="135" customHeight="1" x14ac:dyDescent="0.2">
      <c r="A29" s="120"/>
      <c r="B29" s="1"/>
      <c r="C29" s="1"/>
      <c r="D29" s="1"/>
      <c r="E29" s="1"/>
      <c r="F29" s="1"/>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sheetData>
  <mergeCells count="20">
    <mergeCell ref="B26:F26"/>
    <mergeCell ref="B27:F27"/>
    <mergeCell ref="B21:F21"/>
    <mergeCell ref="B22:F22"/>
    <mergeCell ref="B23:F23"/>
    <mergeCell ref="B24:F24"/>
    <mergeCell ref="B25:F25"/>
    <mergeCell ref="B19:F19"/>
    <mergeCell ref="B15:F15"/>
    <mergeCell ref="B16:F16"/>
    <mergeCell ref="B17:F17"/>
    <mergeCell ref="B20:F20"/>
    <mergeCell ref="B2:F2"/>
    <mergeCell ref="B11:F11"/>
    <mergeCell ref="B18:F18"/>
    <mergeCell ref="B10:F10"/>
    <mergeCell ref="B1:F1"/>
    <mergeCell ref="B12:F12"/>
    <mergeCell ref="B13:F13"/>
    <mergeCell ref="B14:F14"/>
  </mergeCells>
  <pageMargins left="0.23622047244094491" right="0.23622047244094491" top="0.35433070866141736" bottom="0.35433070866141736" header="0.31496062992125984" footer="0.31496062992125984"/>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6F95-D6B8-4191-A606-372BE134074B}">
  <sheetPr>
    <tabColor theme="8" tint="-0.249977111117893"/>
    <pageSetUpPr fitToPage="1"/>
  </sheetPr>
  <dimension ref="A1:S18"/>
  <sheetViews>
    <sheetView zoomScale="110" zoomScaleNormal="110" workbookViewId="0">
      <pane xSplit="1" ySplit="3" topLeftCell="B4" activePane="bottomRight" state="frozenSplit"/>
      <selection pane="topRight" activeCell="B1" sqref="B1"/>
      <selection pane="bottomLeft" activeCell="A3" sqref="A3"/>
      <selection pane="bottomRight" sqref="A1:XFD1048576"/>
    </sheetView>
  </sheetViews>
  <sheetFormatPr defaultColWidth="8.85546875" defaultRowHeight="12.75" x14ac:dyDescent="0.2"/>
  <cols>
    <col min="1" max="1" width="17" style="1" customWidth="1"/>
    <col min="2" max="3" width="10.28515625" style="1" customWidth="1"/>
    <col min="4" max="5" width="10.28515625" style="24" customWidth="1"/>
    <col min="6" max="6" width="1.28515625" style="1" customWidth="1"/>
    <col min="7" max="9" width="5.42578125" style="24" customWidth="1"/>
    <col min="10" max="10" width="1.28515625" style="1" customWidth="1"/>
    <col min="11" max="11" width="10.28515625" style="1" customWidth="1"/>
    <col min="12" max="12" width="10.28515625" style="24" customWidth="1"/>
    <col min="13" max="13" width="10.28515625" style="1" customWidth="1"/>
    <col min="14" max="14" width="10.28515625" style="24" customWidth="1"/>
    <col min="15" max="15" width="10" style="1" bestFit="1" customWidth="1"/>
    <col min="16" max="16" width="8.85546875" style="24"/>
    <col min="17" max="16384" width="8.85546875" style="1"/>
  </cols>
  <sheetData>
    <row r="1" spans="1:19" x14ac:dyDescent="0.2">
      <c r="B1" s="170" t="s">
        <v>68</v>
      </c>
      <c r="C1" s="171"/>
      <c r="D1" s="171"/>
      <c r="E1" s="172"/>
      <c r="K1" s="170" t="s">
        <v>69</v>
      </c>
      <c r="L1" s="171"/>
      <c r="M1" s="171"/>
      <c r="N1" s="171"/>
      <c r="O1" s="171"/>
      <c r="P1" s="172"/>
    </row>
    <row r="2" spans="1:19" x14ac:dyDescent="0.2">
      <c r="B2" s="173" t="s">
        <v>145</v>
      </c>
      <c r="C2" s="174"/>
      <c r="D2" s="175" t="s">
        <v>71</v>
      </c>
      <c r="E2" s="176"/>
      <c r="G2" s="167" t="s">
        <v>77</v>
      </c>
      <c r="H2" s="168"/>
      <c r="I2" s="169"/>
      <c r="K2" s="32"/>
      <c r="L2" s="106" t="s">
        <v>71</v>
      </c>
      <c r="N2" s="106" t="s">
        <v>71</v>
      </c>
      <c r="O2" s="107"/>
      <c r="P2" s="59" t="s">
        <v>71</v>
      </c>
    </row>
    <row r="3" spans="1:19" s="12" customFormat="1" x14ac:dyDescent="0.2">
      <c r="A3" s="64" t="s">
        <v>59</v>
      </c>
      <c r="B3" s="65">
        <v>2019</v>
      </c>
      <c r="C3" s="30">
        <f>SUM(B3)+1</f>
        <v>2020</v>
      </c>
      <c r="D3" s="108" t="s">
        <v>70</v>
      </c>
      <c r="E3" s="57" t="s">
        <v>46</v>
      </c>
      <c r="G3" s="66">
        <f>SUM(C3)+1</f>
        <v>2021</v>
      </c>
      <c r="H3" s="66">
        <f>SUM(G3)+1</f>
        <v>2022</v>
      </c>
      <c r="I3" s="66">
        <f>SUM(H3)+1</f>
        <v>2023</v>
      </c>
      <c r="K3" s="30">
        <f>SUM(C3)+1</f>
        <v>2021</v>
      </c>
      <c r="L3" s="58" t="s">
        <v>70</v>
      </c>
      <c r="M3" s="30">
        <f>SUM(K3)+1</f>
        <v>2022</v>
      </c>
      <c r="N3" s="58" t="s">
        <v>70</v>
      </c>
      <c r="O3" s="30">
        <f>SUM(M3)+1</f>
        <v>2023</v>
      </c>
      <c r="P3" s="60" t="s">
        <v>70</v>
      </c>
    </row>
    <row r="4" spans="1:19" x14ac:dyDescent="0.2">
      <c r="A4" s="2" t="s">
        <v>60</v>
      </c>
      <c r="B4" s="47"/>
      <c r="C4" s="47"/>
      <c r="D4" s="48">
        <f t="shared" ref="D4:D9" si="0">SUM(C4-B4)</f>
        <v>0</v>
      </c>
      <c r="E4" s="49">
        <f>IFERROR(D4/B4,0)</f>
        <v>0</v>
      </c>
      <c r="G4" s="67">
        <v>0.1</v>
      </c>
      <c r="H4" s="67">
        <v>0.1</v>
      </c>
      <c r="I4" s="67">
        <v>0.1</v>
      </c>
      <c r="K4" s="53">
        <f>SUM(C4*G4)+C4</f>
        <v>0</v>
      </c>
      <c r="L4" s="54">
        <f>SUM(K4-C4)</f>
        <v>0</v>
      </c>
      <c r="M4" s="55">
        <f>SUM(K4*H4)+K4</f>
        <v>0</v>
      </c>
      <c r="N4" s="54">
        <f>SUM(M4-K4)</f>
        <v>0</v>
      </c>
      <c r="O4" s="53">
        <f>SUM(M4*I4)+M4</f>
        <v>0</v>
      </c>
      <c r="P4" s="54">
        <f>SUM(O4-M4)</f>
        <v>0</v>
      </c>
    </row>
    <row r="5" spans="1:19" x14ac:dyDescent="0.2">
      <c r="A5" s="2" t="s">
        <v>76</v>
      </c>
      <c r="B5" s="50">
        <f>SUM(B4-B6)</f>
        <v>0</v>
      </c>
      <c r="C5" s="50">
        <f>SUM(C4-C6)</f>
        <v>0</v>
      </c>
      <c r="D5" s="48">
        <f t="shared" si="0"/>
        <v>0</v>
      </c>
      <c r="E5" s="49">
        <f>IFERROR(D5/B5,0)</f>
        <v>0</v>
      </c>
      <c r="G5" s="68"/>
      <c r="H5" s="68"/>
      <c r="I5" s="68"/>
      <c r="K5" s="50">
        <f>SUM(K4-K6)</f>
        <v>0</v>
      </c>
      <c r="L5" s="54">
        <f>SUM(K5-C5)</f>
        <v>0</v>
      </c>
      <c r="M5" s="50">
        <f>SUM(M4-M6)</f>
        <v>0</v>
      </c>
      <c r="N5" s="54">
        <f>SUM(M5-K5)</f>
        <v>0</v>
      </c>
      <c r="O5" s="50">
        <f>SUM(O4-O6)</f>
        <v>0</v>
      </c>
      <c r="P5" s="54">
        <f>SUM(O5-M5)</f>
        <v>0</v>
      </c>
    </row>
    <row r="6" spans="1:19" x14ac:dyDescent="0.2">
      <c r="A6" s="2" t="s">
        <v>61</v>
      </c>
      <c r="B6" s="47"/>
      <c r="C6" s="47"/>
      <c r="D6" s="48">
        <f t="shared" si="0"/>
        <v>0</v>
      </c>
      <c r="E6" s="49">
        <f t="shared" ref="E6:E9" si="1">IFERROR(D6/B6,0)</f>
        <v>0</v>
      </c>
      <c r="G6" s="69"/>
      <c r="H6" s="69"/>
      <c r="I6" s="69"/>
      <c r="K6" s="53">
        <f>SUM(K4*K7)</f>
        <v>0</v>
      </c>
      <c r="L6" s="54">
        <f>SUM(K6-C6)</f>
        <v>0</v>
      </c>
      <c r="M6" s="53">
        <f>SUM(M4*M7)</f>
        <v>0</v>
      </c>
      <c r="N6" s="54">
        <f>SUM(M6-K6)</f>
        <v>0</v>
      </c>
      <c r="O6" s="53">
        <f>SUM(O4*O7)</f>
        <v>0</v>
      </c>
      <c r="P6" s="54">
        <f>SUM(O6-M6)</f>
        <v>0</v>
      </c>
    </row>
    <row r="7" spans="1:19" x14ac:dyDescent="0.2">
      <c r="A7" s="2" t="s">
        <v>62</v>
      </c>
      <c r="B7" s="51">
        <f>IFERROR(B6/B4,0)</f>
        <v>0</v>
      </c>
      <c r="C7" s="51">
        <f>IFERROR(C6/C4,0)</f>
        <v>0</v>
      </c>
      <c r="D7" s="52">
        <f t="shared" si="0"/>
        <v>0</v>
      </c>
      <c r="E7" s="49">
        <f t="shared" si="1"/>
        <v>0</v>
      </c>
      <c r="G7" s="67">
        <v>0.02</v>
      </c>
      <c r="H7" s="67">
        <v>0.02</v>
      </c>
      <c r="I7" s="67">
        <v>0.02</v>
      </c>
      <c r="K7" s="51">
        <f>SUM(C7+G7)</f>
        <v>0.02</v>
      </c>
      <c r="L7" s="56"/>
      <c r="M7" s="51">
        <f>SUM(H7+K7)</f>
        <v>0.04</v>
      </c>
      <c r="N7" s="56"/>
      <c r="O7" s="51">
        <f>SUM(I7+M7)</f>
        <v>0.06</v>
      </c>
      <c r="P7" s="56"/>
    </row>
    <row r="8" spans="1:19" x14ac:dyDescent="0.2">
      <c r="A8" s="2" t="s">
        <v>63</v>
      </c>
      <c r="B8" s="47"/>
      <c r="C8" s="47"/>
      <c r="D8" s="48">
        <f t="shared" si="0"/>
        <v>0</v>
      </c>
      <c r="E8" s="49">
        <f t="shared" si="1"/>
        <v>0</v>
      </c>
      <c r="G8" s="69"/>
      <c r="H8" s="69"/>
      <c r="I8" s="69"/>
      <c r="K8" s="53">
        <f>SUM(K4*K9)</f>
        <v>0</v>
      </c>
      <c r="L8" s="54">
        <f>SUM(K8-C8)</f>
        <v>0</v>
      </c>
      <c r="M8" s="53">
        <f>SUM(M4*M9)</f>
        <v>0</v>
      </c>
      <c r="N8" s="54">
        <f>SUM(M8-K8)</f>
        <v>0</v>
      </c>
      <c r="O8" s="53">
        <f>SUM(O4*O9)</f>
        <v>0</v>
      </c>
      <c r="P8" s="54">
        <f>SUM(O8-M8)</f>
        <v>0</v>
      </c>
    </row>
    <row r="9" spans="1:19" x14ac:dyDescent="0.2">
      <c r="A9" s="2" t="s">
        <v>64</v>
      </c>
      <c r="B9" s="51">
        <f>IFERROR(B8/B4,0)</f>
        <v>0</v>
      </c>
      <c r="C9" s="51">
        <f>IFERROR(C8/C4,0)</f>
        <v>0</v>
      </c>
      <c r="D9" s="52">
        <f t="shared" si="0"/>
        <v>0</v>
      </c>
      <c r="E9" s="49">
        <f t="shared" si="1"/>
        <v>0</v>
      </c>
      <c r="G9" s="67">
        <v>0.02</v>
      </c>
      <c r="H9" s="67">
        <v>0.02</v>
      </c>
      <c r="I9" s="67">
        <v>0.02</v>
      </c>
      <c r="K9" s="51">
        <f>SUM(C9+G9)</f>
        <v>0.02</v>
      </c>
      <c r="L9" s="56"/>
      <c r="M9" s="51">
        <f>SUM(H9+K9)</f>
        <v>0.04</v>
      </c>
      <c r="N9" s="56"/>
      <c r="O9" s="51">
        <f>SUM(I9+M9)</f>
        <v>0.06</v>
      </c>
      <c r="P9" s="56"/>
    </row>
    <row r="10" spans="1:19" ht="4.1500000000000004" customHeight="1" x14ac:dyDescent="0.2">
      <c r="A10" s="2"/>
      <c r="B10" s="32"/>
      <c r="E10" s="33"/>
      <c r="G10" s="25"/>
      <c r="H10" s="25"/>
      <c r="I10" s="25"/>
    </row>
    <row r="11" spans="1:19" x14ac:dyDescent="0.2">
      <c r="A11" s="2" t="s">
        <v>65</v>
      </c>
      <c r="B11" s="47"/>
      <c r="C11" s="47"/>
      <c r="E11" s="33"/>
      <c r="G11" s="25"/>
      <c r="H11" s="25"/>
      <c r="I11" s="25"/>
      <c r="J11" s="23"/>
      <c r="K11" s="23"/>
      <c r="L11" s="25"/>
      <c r="M11" s="23"/>
      <c r="N11" s="25"/>
      <c r="O11" s="23"/>
      <c r="P11" s="25"/>
      <c r="Q11" s="23"/>
      <c r="R11" s="23"/>
      <c r="S11" s="23"/>
    </row>
    <row r="12" spans="1:19" x14ac:dyDescent="0.2">
      <c r="A12" s="2" t="s">
        <v>66</v>
      </c>
      <c r="B12" s="47"/>
      <c r="C12" s="47"/>
      <c r="E12" s="33"/>
      <c r="G12" s="177" t="s">
        <v>88</v>
      </c>
      <c r="H12" s="178"/>
      <c r="I12" s="178"/>
      <c r="J12" s="178"/>
      <c r="K12" s="178"/>
      <c r="L12" s="178"/>
      <c r="M12" s="178"/>
      <c r="N12" s="178"/>
      <c r="O12" s="178"/>
      <c r="P12" s="179"/>
      <c r="Q12" s="23"/>
      <c r="R12" s="23"/>
      <c r="S12" s="23"/>
    </row>
    <row r="13" spans="1:19" x14ac:dyDescent="0.2">
      <c r="A13" s="2" t="s">
        <v>67</v>
      </c>
      <c r="B13" s="47"/>
      <c r="C13" s="47"/>
      <c r="E13" s="33"/>
      <c r="G13" s="164"/>
      <c r="H13" s="165"/>
      <c r="I13" s="165"/>
      <c r="J13" s="165"/>
      <c r="K13" s="165"/>
      <c r="L13" s="165"/>
      <c r="M13" s="165"/>
      <c r="N13" s="165"/>
      <c r="O13" s="165"/>
      <c r="P13" s="166"/>
      <c r="Q13" s="23"/>
      <c r="R13" s="23"/>
      <c r="S13" s="23"/>
    </row>
    <row r="14" spans="1:19" x14ac:dyDescent="0.2">
      <c r="A14" s="2"/>
      <c r="B14" s="32"/>
      <c r="E14" s="33"/>
      <c r="G14" s="164"/>
      <c r="H14" s="165"/>
      <c r="I14" s="165"/>
      <c r="J14" s="165"/>
      <c r="K14" s="165"/>
      <c r="L14" s="165"/>
      <c r="M14" s="165"/>
      <c r="N14" s="165"/>
      <c r="O14" s="165"/>
      <c r="P14" s="166"/>
      <c r="Q14" s="23"/>
      <c r="R14" s="23"/>
      <c r="S14" s="23"/>
    </row>
    <row r="15" spans="1:19" x14ac:dyDescent="0.2">
      <c r="A15" s="2" t="s">
        <v>72</v>
      </c>
      <c r="B15" s="61">
        <f>IFERROR(B11/B4,0)*365</f>
        <v>0</v>
      </c>
      <c r="C15" s="61">
        <f>IFERROR(C11/C4,0)*365</f>
        <v>0</v>
      </c>
      <c r="D15" s="62">
        <f>SUM(C15-B15)</f>
        <v>0</v>
      </c>
      <c r="E15" s="33"/>
      <c r="G15" s="164"/>
      <c r="H15" s="165"/>
      <c r="I15" s="165"/>
      <c r="J15" s="165"/>
      <c r="K15" s="165"/>
      <c r="L15" s="165"/>
      <c r="M15" s="165"/>
      <c r="N15" s="165"/>
      <c r="O15" s="165"/>
      <c r="P15" s="166"/>
      <c r="Q15" s="23"/>
      <c r="R15" s="23"/>
      <c r="S15" s="23"/>
    </row>
    <row r="16" spans="1:19" x14ac:dyDescent="0.2">
      <c r="A16" s="2" t="s">
        <v>73</v>
      </c>
      <c r="B16" s="61">
        <f>IFERROR(B12/B5,0)*365</f>
        <v>0</v>
      </c>
      <c r="C16" s="61">
        <f>IFERROR(C12/C5,0)*365</f>
        <v>0</v>
      </c>
      <c r="D16" s="62">
        <f t="shared" ref="D16:D18" si="2">SUM(C16-B16)</f>
        <v>0</v>
      </c>
      <c r="E16" s="33"/>
      <c r="G16" s="164"/>
      <c r="H16" s="165"/>
      <c r="I16" s="165"/>
      <c r="J16" s="165"/>
      <c r="K16" s="165"/>
      <c r="L16" s="165"/>
      <c r="M16" s="165"/>
      <c r="N16" s="165"/>
      <c r="O16" s="165"/>
      <c r="P16" s="166"/>
      <c r="Q16" s="23"/>
      <c r="R16" s="23"/>
      <c r="S16" s="23"/>
    </row>
    <row r="17" spans="1:19" x14ac:dyDescent="0.2">
      <c r="A17" s="2" t="s">
        <v>74</v>
      </c>
      <c r="B17" s="61">
        <f>IFERROR(B13/B5,0)*365</f>
        <v>0</v>
      </c>
      <c r="C17" s="61">
        <f>IFERROR(C13/C5,0)*365</f>
        <v>0</v>
      </c>
      <c r="D17" s="62">
        <f t="shared" si="2"/>
        <v>0</v>
      </c>
      <c r="E17" s="33"/>
      <c r="G17" s="164"/>
      <c r="H17" s="165"/>
      <c r="I17" s="165"/>
      <c r="J17" s="165"/>
      <c r="K17" s="165"/>
      <c r="L17" s="165"/>
      <c r="M17" s="165"/>
      <c r="N17" s="165"/>
      <c r="O17" s="165"/>
      <c r="P17" s="166"/>
      <c r="Q17" s="23"/>
      <c r="R17" s="23"/>
      <c r="S17" s="23"/>
    </row>
    <row r="18" spans="1:19" x14ac:dyDescent="0.2">
      <c r="A18" s="2" t="s">
        <v>75</v>
      </c>
      <c r="B18" s="63">
        <f>SUM(B15+B17-B16)</f>
        <v>0</v>
      </c>
      <c r="C18" s="63">
        <f>SUM(C15+C17-C16)</f>
        <v>0</v>
      </c>
      <c r="D18" s="62">
        <f t="shared" si="2"/>
        <v>0</v>
      </c>
      <c r="E18" s="31"/>
      <c r="G18" s="164"/>
      <c r="H18" s="165"/>
      <c r="I18" s="165"/>
      <c r="J18" s="165"/>
      <c r="K18" s="165"/>
      <c r="L18" s="165"/>
      <c r="M18" s="165"/>
      <c r="N18" s="165"/>
      <c r="O18" s="165"/>
      <c r="P18" s="166"/>
      <c r="Q18" s="23"/>
      <c r="R18" s="23"/>
      <c r="S18" s="23"/>
    </row>
  </sheetData>
  <mergeCells count="12">
    <mergeCell ref="G17:P17"/>
    <mergeCell ref="G18:P18"/>
    <mergeCell ref="G2:I2"/>
    <mergeCell ref="B1:E1"/>
    <mergeCell ref="K1:P1"/>
    <mergeCell ref="B2:C2"/>
    <mergeCell ref="D2:E2"/>
    <mergeCell ref="G12:P12"/>
    <mergeCell ref="G16:P16"/>
    <mergeCell ref="G13:P13"/>
    <mergeCell ref="G14:P14"/>
    <mergeCell ref="G15:P15"/>
  </mergeCells>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494E-D874-46F1-8772-0434CA364983}">
  <sheetPr>
    <tabColor theme="8" tint="-0.249977111117893"/>
    <pageSetUpPr fitToPage="1"/>
  </sheetPr>
  <dimension ref="A1:EJ268"/>
  <sheetViews>
    <sheetView zoomScaleNormal="100" workbookViewId="0">
      <pane ySplit="9" topLeftCell="A34" activePane="bottomLeft" state="frozenSplit"/>
      <selection pane="bottomLeft" activeCell="B92" sqref="B92:B100"/>
    </sheetView>
  </sheetViews>
  <sheetFormatPr defaultColWidth="8.85546875" defaultRowHeight="12.75" x14ac:dyDescent="0.2"/>
  <cols>
    <col min="1" max="1" width="0.5703125" style="10" customWidth="1"/>
    <col min="2" max="2" width="127.5703125" style="11" customWidth="1"/>
    <col min="3" max="3" width="0.7109375" style="11" customWidth="1"/>
    <col min="4" max="4" width="10.28515625" style="11" customWidth="1"/>
    <col min="5" max="5" width="8.85546875" style="1"/>
    <col min="6" max="10" width="21.7109375" style="29" customWidth="1"/>
    <col min="11" max="17" width="8.85546875" style="29"/>
    <col min="18" max="140" width="8.85546875" style="1"/>
    <col min="141" max="16384" width="8.85546875" style="11"/>
  </cols>
  <sheetData>
    <row r="1" spans="1:140" ht="37.15" customHeight="1" x14ac:dyDescent="0.2">
      <c r="A1" s="41"/>
      <c r="B1" s="180" t="s">
        <v>174</v>
      </c>
      <c r="C1" s="181"/>
      <c r="D1" s="182"/>
      <c r="E1" s="14">
        <v>1</v>
      </c>
      <c r="F1" s="29">
        <v>1</v>
      </c>
      <c r="G1" s="29">
        <v>2</v>
      </c>
      <c r="H1" s="29">
        <v>3</v>
      </c>
      <c r="I1" s="29">
        <v>4</v>
      </c>
      <c r="J1" s="29">
        <v>5</v>
      </c>
    </row>
    <row r="2" spans="1:140" s="1" customFormat="1" ht="6.6" customHeight="1" x14ac:dyDescent="0.2">
      <c r="A2" s="15"/>
      <c r="B2" s="183"/>
      <c r="C2" s="183"/>
      <c r="D2" s="183"/>
      <c r="F2" s="29"/>
      <c r="G2" s="29"/>
      <c r="H2" s="29"/>
      <c r="I2" s="29"/>
      <c r="J2" s="29"/>
      <c r="K2" s="29"/>
      <c r="L2" s="29"/>
      <c r="M2" s="29"/>
      <c r="N2" s="29"/>
      <c r="O2" s="29"/>
      <c r="P2" s="29"/>
      <c r="Q2" s="29"/>
    </row>
    <row r="3" spans="1:140" s="13" customFormat="1" ht="12" customHeight="1" x14ac:dyDescent="0.2">
      <c r="A3" s="42"/>
      <c r="B3" s="184" t="s">
        <v>23</v>
      </c>
      <c r="C3" s="185"/>
      <c r="D3" s="186"/>
      <c r="E3" s="12"/>
      <c r="F3" s="29"/>
      <c r="G3" s="29"/>
      <c r="H3" s="29"/>
      <c r="I3" s="29"/>
      <c r="J3" s="29"/>
      <c r="K3" s="29"/>
      <c r="L3" s="29"/>
      <c r="M3" s="96"/>
      <c r="N3" s="96"/>
      <c r="O3" s="96"/>
      <c r="P3" s="96"/>
      <c r="Q3" s="96"/>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row>
    <row r="4" spans="1:140" s="88" customFormat="1" ht="9" customHeight="1" x14ac:dyDescent="0.2">
      <c r="A4" s="87"/>
      <c r="B4" s="197" t="s">
        <v>24</v>
      </c>
      <c r="C4" s="198"/>
      <c r="D4" s="199"/>
      <c r="E4" s="24"/>
      <c r="F4" s="97"/>
      <c r="G4" s="97"/>
      <c r="H4" s="97"/>
      <c r="I4" s="97"/>
      <c r="J4" s="97"/>
      <c r="K4" s="97"/>
      <c r="L4" s="97"/>
      <c r="M4" s="97"/>
      <c r="N4" s="97"/>
      <c r="O4" s="97"/>
      <c r="P4" s="97"/>
      <c r="Q4" s="97"/>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row>
    <row r="5" spans="1:140" s="88" customFormat="1" ht="9" customHeight="1" x14ac:dyDescent="0.2">
      <c r="A5" s="87"/>
      <c r="B5" s="200" t="s">
        <v>20</v>
      </c>
      <c r="C5" s="201"/>
      <c r="D5" s="202"/>
      <c r="E5" s="24"/>
      <c r="F5" s="98"/>
      <c r="G5" s="98"/>
      <c r="H5" s="98"/>
      <c r="I5" s="98"/>
      <c r="J5" s="98"/>
      <c r="K5" s="98"/>
      <c r="L5" s="98"/>
      <c r="M5" s="97"/>
      <c r="N5" s="97"/>
      <c r="O5" s="97"/>
      <c r="P5" s="97"/>
      <c r="Q5" s="97"/>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row>
    <row r="6" spans="1:140" s="88" customFormat="1" ht="9" customHeight="1" x14ac:dyDescent="0.2">
      <c r="A6" s="87"/>
      <c r="B6" s="200" t="s">
        <v>21</v>
      </c>
      <c r="C6" s="201"/>
      <c r="D6" s="202"/>
      <c r="E6" s="24"/>
      <c r="F6" s="97"/>
      <c r="G6" s="97"/>
      <c r="H6" s="97"/>
      <c r="I6" s="97"/>
      <c r="J6" s="97"/>
      <c r="K6" s="97"/>
      <c r="L6" s="97"/>
      <c r="M6" s="97"/>
      <c r="N6" s="97"/>
      <c r="O6" s="97"/>
      <c r="P6" s="97"/>
      <c r="Q6" s="97"/>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row>
    <row r="7" spans="1:140" s="88" customFormat="1" ht="9" customHeight="1" x14ac:dyDescent="0.2">
      <c r="A7" s="87"/>
      <c r="B7" s="200" t="s">
        <v>89</v>
      </c>
      <c r="C7" s="201"/>
      <c r="D7" s="202"/>
      <c r="E7" s="24"/>
      <c r="F7" s="97"/>
      <c r="G7" s="97"/>
      <c r="H7" s="97"/>
      <c r="I7" s="97"/>
      <c r="J7" s="97"/>
      <c r="K7" s="97"/>
      <c r="L7" s="97"/>
      <c r="M7" s="97"/>
      <c r="N7" s="97"/>
      <c r="O7" s="97"/>
      <c r="P7" s="97"/>
      <c r="Q7" s="97"/>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row>
    <row r="8" spans="1:140" s="88" customFormat="1" ht="9" customHeight="1" x14ac:dyDescent="0.2">
      <c r="A8" s="87"/>
      <c r="B8" s="203" t="s">
        <v>22</v>
      </c>
      <c r="C8" s="204"/>
      <c r="D8" s="205"/>
      <c r="E8" s="24"/>
      <c r="F8" s="97"/>
      <c r="G8" s="97"/>
      <c r="H8" s="97"/>
      <c r="I8" s="97"/>
      <c r="J8" s="97"/>
      <c r="K8" s="97"/>
      <c r="L8" s="97"/>
      <c r="M8" s="97"/>
      <c r="N8" s="97"/>
      <c r="O8" s="97"/>
      <c r="P8" s="97"/>
      <c r="Q8" s="97"/>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row>
    <row r="9" spans="1:140" s="1" customFormat="1" ht="6.6" customHeight="1" x14ac:dyDescent="0.2">
      <c r="A9" s="15"/>
      <c r="B9" s="34"/>
      <c r="C9" s="34"/>
      <c r="F9" s="29"/>
      <c r="G9" s="29"/>
      <c r="H9" s="29"/>
      <c r="I9" s="29"/>
      <c r="J9" s="29"/>
      <c r="K9" s="29"/>
      <c r="L9" s="29"/>
      <c r="M9" s="29"/>
      <c r="N9" s="29"/>
      <c r="O9" s="29"/>
      <c r="P9" s="29"/>
      <c r="Q9" s="29"/>
    </row>
    <row r="10" spans="1:140" s="13" customFormat="1" ht="15" customHeight="1" x14ac:dyDescent="0.25">
      <c r="A10" s="42"/>
      <c r="B10" s="190" t="s">
        <v>45</v>
      </c>
      <c r="C10" s="190"/>
      <c r="D10" s="190"/>
      <c r="E10" s="12"/>
      <c r="F10" s="29"/>
      <c r="G10" s="29"/>
      <c r="H10" s="29"/>
      <c r="I10" s="29"/>
      <c r="J10" s="29"/>
      <c r="K10" s="29"/>
      <c r="L10" s="29"/>
      <c r="M10" s="96"/>
      <c r="N10" s="96"/>
      <c r="O10" s="96"/>
      <c r="P10" s="96"/>
      <c r="Q10" s="96"/>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row>
    <row r="11" spans="1:140" ht="15" customHeight="1" x14ac:dyDescent="0.2">
      <c r="A11" s="15"/>
      <c r="B11" s="35" t="s">
        <v>98</v>
      </c>
      <c r="C11" s="37"/>
      <c r="D11" s="70">
        <v>5</v>
      </c>
    </row>
    <row r="12" spans="1:140" ht="15" customHeight="1" x14ac:dyDescent="0.2">
      <c r="A12" s="15"/>
      <c r="B12" s="35" t="s">
        <v>97</v>
      </c>
      <c r="C12" s="38"/>
      <c r="D12" s="70">
        <v>5</v>
      </c>
    </row>
    <row r="13" spans="1:140" ht="15" customHeight="1" x14ac:dyDescent="0.2">
      <c r="A13" s="15"/>
      <c r="B13" s="35" t="s">
        <v>90</v>
      </c>
      <c r="C13" s="39"/>
      <c r="D13" s="70">
        <v>2</v>
      </c>
    </row>
    <row r="14" spans="1:140" ht="15" customHeight="1" x14ac:dyDescent="0.2">
      <c r="A14" s="15"/>
      <c r="B14" s="35" t="s">
        <v>41</v>
      </c>
      <c r="C14" s="38"/>
      <c r="D14" s="70">
        <v>3</v>
      </c>
    </row>
    <row r="15" spans="1:140" ht="15" customHeight="1" x14ac:dyDescent="0.2">
      <c r="A15" s="15"/>
      <c r="B15" s="35" t="s">
        <v>91</v>
      </c>
      <c r="C15" s="38"/>
      <c r="D15" s="70">
        <v>2</v>
      </c>
    </row>
    <row r="16" spans="1:140" ht="15" customHeight="1" x14ac:dyDescent="0.2">
      <c r="A16" s="15"/>
      <c r="B16" s="35" t="s">
        <v>92</v>
      </c>
      <c r="C16" s="39"/>
      <c r="D16" s="70">
        <v>2</v>
      </c>
    </row>
    <row r="17" spans="1:140" ht="30" customHeight="1" x14ac:dyDescent="0.2">
      <c r="A17" s="15"/>
      <c r="B17" s="36" t="s">
        <v>99</v>
      </c>
      <c r="C17" s="39"/>
      <c r="D17" s="70">
        <v>2</v>
      </c>
    </row>
    <row r="18" spans="1:140" ht="15" customHeight="1" x14ac:dyDescent="0.2">
      <c r="A18" s="15"/>
      <c r="B18" s="35" t="s">
        <v>146</v>
      </c>
      <c r="C18" s="39"/>
      <c r="D18" s="70"/>
    </row>
    <row r="19" spans="1:140" ht="15" customHeight="1" x14ac:dyDescent="0.2">
      <c r="A19" s="15"/>
      <c r="B19" s="35" t="s">
        <v>93</v>
      </c>
      <c r="C19" s="39"/>
      <c r="D19" s="70">
        <v>4</v>
      </c>
    </row>
    <row r="20" spans="1:140" ht="15" customHeight="1" x14ac:dyDescent="0.2">
      <c r="A20" s="15"/>
      <c r="B20" s="35" t="s">
        <v>94</v>
      </c>
      <c r="C20" s="39"/>
      <c r="D20" s="70"/>
    </row>
    <row r="21" spans="1:140" ht="15" customHeight="1" x14ac:dyDescent="0.2">
      <c r="A21" s="15"/>
      <c r="B21" s="131" t="s">
        <v>95</v>
      </c>
      <c r="C21" s="39"/>
      <c r="D21" s="70"/>
    </row>
    <row r="22" spans="1:140" ht="15" customHeight="1" x14ac:dyDescent="0.2">
      <c r="A22" s="15"/>
      <c r="B22" s="35" t="s">
        <v>96</v>
      </c>
      <c r="C22" s="38"/>
      <c r="D22" s="70">
        <v>4</v>
      </c>
    </row>
    <row r="23" spans="1:140" ht="15" customHeight="1" x14ac:dyDescent="0.25">
      <c r="A23" s="15"/>
      <c r="B23" s="44" t="s">
        <v>19</v>
      </c>
      <c r="C23" s="40"/>
      <c r="D23" s="46">
        <f>SUM(D11:D22)/60</f>
        <v>0.48333333333333334</v>
      </c>
    </row>
    <row r="24" spans="1:140" s="13" customFormat="1" ht="15" customHeight="1" x14ac:dyDescent="0.25">
      <c r="A24" s="42"/>
      <c r="B24" s="191" t="s">
        <v>141</v>
      </c>
      <c r="C24" s="192"/>
      <c r="D24" s="193"/>
      <c r="E24" s="1"/>
      <c r="F24" s="29"/>
      <c r="G24" s="29"/>
      <c r="H24" s="29"/>
      <c r="I24" s="29"/>
      <c r="J24" s="29"/>
      <c r="K24" s="29"/>
      <c r="L24" s="29"/>
      <c r="M24" s="96"/>
      <c r="N24" s="96"/>
      <c r="O24" s="96"/>
      <c r="P24" s="96"/>
      <c r="Q24" s="96"/>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row>
    <row r="25" spans="1:140" ht="15" customHeight="1" x14ac:dyDescent="0.2">
      <c r="A25" s="15"/>
      <c r="B25" s="35" t="s">
        <v>133</v>
      </c>
      <c r="C25" s="109"/>
      <c r="D25" s="71">
        <v>3</v>
      </c>
    </row>
    <row r="26" spans="1:140" ht="15" customHeight="1" x14ac:dyDescent="0.2">
      <c r="A26" s="15"/>
      <c r="B26" s="35" t="s">
        <v>42</v>
      </c>
      <c r="C26" s="109"/>
      <c r="D26" s="72">
        <v>3</v>
      </c>
    </row>
    <row r="27" spans="1:140" ht="15" customHeight="1" x14ac:dyDescent="0.2">
      <c r="A27" s="15"/>
      <c r="B27" s="35" t="s">
        <v>161</v>
      </c>
      <c r="C27" s="109"/>
      <c r="D27" s="73">
        <v>2</v>
      </c>
    </row>
    <row r="28" spans="1:140" ht="15" customHeight="1" x14ac:dyDescent="0.2">
      <c r="A28" s="15"/>
      <c r="B28" s="35" t="s">
        <v>100</v>
      </c>
      <c r="C28" s="109"/>
      <c r="D28" s="72">
        <v>1</v>
      </c>
    </row>
    <row r="29" spans="1:140" ht="15" customHeight="1" x14ac:dyDescent="0.25">
      <c r="A29" s="15"/>
      <c r="B29" s="44" t="s">
        <v>19</v>
      </c>
      <c r="C29" s="43"/>
      <c r="D29" s="45">
        <f>SUM(D25+D26+D27+D28)/20</f>
        <v>0.45</v>
      </c>
    </row>
    <row r="30" spans="1:140" s="1" customFormat="1" ht="15" customHeight="1" x14ac:dyDescent="0.25">
      <c r="A30" s="15"/>
      <c r="B30" s="191" t="s">
        <v>197</v>
      </c>
      <c r="C30" s="192"/>
      <c r="D30" s="193"/>
      <c r="F30" s="29"/>
      <c r="G30" s="29"/>
      <c r="H30" s="29"/>
      <c r="I30" s="29"/>
      <c r="J30" s="29"/>
      <c r="K30" s="29"/>
      <c r="L30" s="29"/>
      <c r="M30" s="29"/>
      <c r="N30" s="29"/>
      <c r="O30" s="29"/>
      <c r="P30" s="29"/>
      <c r="Q30" s="29"/>
    </row>
    <row r="31" spans="1:140" s="1" customFormat="1" ht="15" customHeight="1" x14ac:dyDescent="0.2">
      <c r="A31" s="15"/>
      <c r="B31" s="194" t="s">
        <v>201</v>
      </c>
      <c r="C31" s="195"/>
      <c r="D31" s="196"/>
      <c r="F31" s="29"/>
      <c r="G31" s="29"/>
      <c r="H31" s="29"/>
      <c r="I31" s="29"/>
      <c r="J31" s="29"/>
      <c r="K31" s="29"/>
      <c r="L31" s="29"/>
      <c r="M31" s="29"/>
      <c r="N31" s="29"/>
      <c r="O31" s="29"/>
      <c r="P31" s="29"/>
      <c r="Q31" s="29"/>
    </row>
    <row r="32" spans="1:140" s="1" customFormat="1" ht="15" customHeight="1" x14ac:dyDescent="0.2">
      <c r="A32" s="15"/>
      <c r="B32" s="194" t="s">
        <v>202</v>
      </c>
      <c r="C32" s="188"/>
      <c r="D32" s="189"/>
      <c r="F32" s="29"/>
      <c r="G32" s="29"/>
      <c r="H32" s="29"/>
      <c r="I32" s="29"/>
      <c r="J32" s="29"/>
      <c r="K32" s="29"/>
      <c r="L32" s="29"/>
      <c r="M32" s="29"/>
      <c r="N32" s="29"/>
      <c r="O32" s="29"/>
      <c r="P32" s="29"/>
      <c r="Q32" s="29"/>
    </row>
    <row r="33" spans="1:17" s="1" customFormat="1" ht="15" customHeight="1" x14ac:dyDescent="0.2">
      <c r="A33" s="15"/>
      <c r="B33" s="187" t="s">
        <v>203</v>
      </c>
      <c r="C33" s="188"/>
      <c r="D33" s="189"/>
      <c r="F33" s="29"/>
      <c r="G33" s="29"/>
      <c r="H33" s="29"/>
      <c r="I33" s="29"/>
      <c r="J33" s="29"/>
      <c r="K33" s="29"/>
      <c r="L33" s="29"/>
      <c r="M33" s="29"/>
      <c r="N33" s="29"/>
      <c r="O33" s="29"/>
      <c r="P33" s="29"/>
      <c r="Q33" s="29"/>
    </row>
    <row r="34" spans="1:17" s="1" customFormat="1" ht="15" customHeight="1" x14ac:dyDescent="0.2">
      <c r="A34" s="15"/>
      <c r="B34" s="187"/>
      <c r="C34" s="188"/>
      <c r="D34" s="189"/>
      <c r="F34" s="29"/>
      <c r="G34" s="29"/>
      <c r="H34" s="29"/>
      <c r="I34" s="29"/>
      <c r="J34" s="29"/>
      <c r="K34" s="29"/>
      <c r="L34" s="29"/>
      <c r="M34" s="29"/>
      <c r="N34" s="29"/>
      <c r="O34" s="29"/>
      <c r="P34" s="29"/>
      <c r="Q34" s="29"/>
    </row>
    <row r="35" spans="1:17" s="1" customFormat="1" ht="15" customHeight="1" x14ac:dyDescent="0.2">
      <c r="A35" s="15"/>
      <c r="B35" s="187"/>
      <c r="C35" s="188"/>
      <c r="D35" s="189"/>
      <c r="F35" s="29"/>
      <c r="G35" s="29"/>
      <c r="H35" s="29"/>
      <c r="I35" s="29"/>
      <c r="J35" s="29"/>
      <c r="K35" s="29"/>
      <c r="L35" s="29"/>
      <c r="M35" s="29"/>
      <c r="N35" s="29"/>
      <c r="O35" s="29"/>
      <c r="P35" s="29"/>
      <c r="Q35" s="29"/>
    </row>
    <row r="36" spans="1:17" s="1" customFormat="1" ht="15" customHeight="1" x14ac:dyDescent="0.2">
      <c r="A36" s="15"/>
      <c r="B36" s="187"/>
      <c r="C36" s="188"/>
      <c r="D36" s="189"/>
      <c r="F36" s="29"/>
      <c r="G36" s="29"/>
      <c r="H36" s="29"/>
      <c r="I36" s="29"/>
      <c r="J36" s="29"/>
      <c r="K36" s="29"/>
      <c r="L36" s="29"/>
      <c r="M36" s="29"/>
      <c r="N36" s="29"/>
      <c r="O36" s="29"/>
      <c r="P36" s="29"/>
      <c r="Q36" s="29"/>
    </row>
    <row r="37" spans="1:17" s="1" customFormat="1" ht="15" customHeight="1" x14ac:dyDescent="0.2">
      <c r="A37" s="15"/>
      <c r="B37" s="187"/>
      <c r="C37" s="188"/>
      <c r="D37" s="189"/>
      <c r="F37" s="29"/>
      <c r="G37" s="29"/>
      <c r="H37" s="29"/>
      <c r="I37" s="29"/>
      <c r="J37" s="29"/>
      <c r="K37" s="29"/>
      <c r="L37" s="29"/>
      <c r="M37" s="29"/>
      <c r="N37" s="29"/>
      <c r="O37" s="29"/>
      <c r="P37" s="29"/>
      <c r="Q37" s="29"/>
    </row>
    <row r="38" spans="1:17" s="1" customFormat="1" ht="15" customHeight="1" x14ac:dyDescent="0.25">
      <c r="A38" s="15"/>
      <c r="B38" s="191" t="s">
        <v>28</v>
      </c>
      <c r="C38" s="192"/>
      <c r="D38" s="193"/>
      <c r="F38" s="29"/>
      <c r="G38" s="29"/>
      <c r="H38" s="29"/>
      <c r="I38" s="29"/>
      <c r="J38" s="29"/>
      <c r="K38" s="29"/>
      <c r="L38" s="29"/>
      <c r="M38" s="29"/>
      <c r="N38" s="29"/>
      <c r="O38" s="29"/>
      <c r="P38" s="29"/>
      <c r="Q38" s="29"/>
    </row>
    <row r="39" spans="1:17" s="1" customFormat="1" ht="15" customHeight="1" x14ac:dyDescent="0.2">
      <c r="A39" s="10"/>
      <c r="B39" s="82" t="s">
        <v>149</v>
      </c>
      <c r="C39" s="110"/>
      <c r="D39" s="70">
        <v>5</v>
      </c>
      <c r="F39" s="29"/>
      <c r="G39" s="29"/>
      <c r="H39" s="29"/>
      <c r="I39" s="29"/>
      <c r="J39" s="29"/>
      <c r="K39" s="29"/>
      <c r="L39" s="29"/>
      <c r="M39" s="29"/>
      <c r="N39" s="29"/>
      <c r="O39" s="29"/>
      <c r="P39" s="29"/>
      <c r="Q39" s="29"/>
    </row>
    <row r="40" spans="1:17" s="1" customFormat="1" ht="15" customHeight="1" x14ac:dyDescent="0.2">
      <c r="A40" s="10"/>
      <c r="B40" s="35" t="s">
        <v>101</v>
      </c>
      <c r="C40" s="110"/>
      <c r="D40" s="70">
        <v>5</v>
      </c>
      <c r="F40" s="29"/>
      <c r="G40" s="29"/>
      <c r="H40" s="29"/>
      <c r="I40" s="29"/>
      <c r="J40" s="29"/>
      <c r="K40" s="29"/>
      <c r="L40" s="29"/>
      <c r="M40" s="29"/>
      <c r="N40" s="29"/>
      <c r="O40" s="29"/>
      <c r="P40" s="29"/>
      <c r="Q40" s="29"/>
    </row>
    <row r="41" spans="1:17" s="1" customFormat="1" ht="15" customHeight="1" x14ac:dyDescent="0.2">
      <c r="A41" s="10"/>
      <c r="B41" s="35" t="s">
        <v>103</v>
      </c>
      <c r="C41" s="110"/>
      <c r="D41" s="70">
        <v>5</v>
      </c>
      <c r="F41" s="29"/>
      <c r="G41" s="29"/>
      <c r="H41" s="29"/>
      <c r="I41" s="29"/>
      <c r="J41" s="29"/>
      <c r="K41" s="29"/>
      <c r="L41" s="29"/>
      <c r="M41" s="29"/>
      <c r="N41" s="29"/>
      <c r="O41" s="29"/>
      <c r="P41" s="29"/>
      <c r="Q41" s="29"/>
    </row>
    <row r="42" spans="1:17" s="1" customFormat="1" ht="15" customHeight="1" x14ac:dyDescent="0.2">
      <c r="A42" s="10"/>
      <c r="B42" s="35" t="s">
        <v>102</v>
      </c>
      <c r="C42" s="110"/>
      <c r="D42" s="70">
        <v>5</v>
      </c>
      <c r="F42" s="29"/>
      <c r="G42" s="29"/>
      <c r="H42" s="29"/>
      <c r="I42" s="29"/>
      <c r="J42" s="29"/>
      <c r="K42" s="29"/>
      <c r="L42" s="29"/>
      <c r="M42" s="29"/>
      <c r="N42" s="29"/>
      <c r="O42" s="29"/>
      <c r="P42" s="29"/>
      <c r="Q42" s="29"/>
    </row>
    <row r="43" spans="1:17" s="1" customFormat="1" ht="15" customHeight="1" x14ac:dyDescent="0.2">
      <c r="A43" s="10"/>
      <c r="B43" s="35" t="s">
        <v>104</v>
      </c>
      <c r="C43" s="2"/>
      <c r="D43" s="70">
        <v>5</v>
      </c>
      <c r="F43" s="29"/>
      <c r="G43" s="29"/>
      <c r="H43" s="29"/>
      <c r="I43" s="29"/>
      <c r="J43" s="29"/>
      <c r="K43" s="29"/>
      <c r="L43" s="29"/>
      <c r="M43" s="29"/>
      <c r="N43" s="29"/>
      <c r="O43" s="29"/>
      <c r="P43" s="29"/>
      <c r="Q43" s="29"/>
    </row>
    <row r="44" spans="1:17" s="1" customFormat="1" ht="15" customHeight="1" x14ac:dyDescent="0.2">
      <c r="A44" s="10"/>
      <c r="B44" s="35" t="s">
        <v>160</v>
      </c>
      <c r="C44" s="110"/>
      <c r="D44" s="70">
        <v>5</v>
      </c>
      <c r="F44" s="29"/>
      <c r="G44" s="29"/>
      <c r="H44" s="29"/>
      <c r="I44" s="29"/>
      <c r="J44" s="29"/>
      <c r="K44" s="29"/>
      <c r="L44" s="29"/>
      <c r="M44" s="29"/>
      <c r="N44" s="29"/>
      <c r="O44" s="29"/>
      <c r="P44" s="29"/>
      <c r="Q44" s="29"/>
    </row>
    <row r="45" spans="1:17" s="1" customFormat="1" ht="15" customHeight="1" x14ac:dyDescent="0.2">
      <c r="A45" s="10"/>
      <c r="B45" s="35" t="s">
        <v>105</v>
      </c>
      <c r="C45" s="110"/>
      <c r="D45" s="70">
        <v>5</v>
      </c>
      <c r="F45" s="29"/>
      <c r="G45" s="29"/>
      <c r="H45" s="29"/>
      <c r="I45" s="29"/>
      <c r="J45" s="29"/>
      <c r="K45" s="29"/>
      <c r="L45" s="29"/>
      <c r="M45" s="29"/>
      <c r="N45" s="29"/>
      <c r="O45" s="29"/>
      <c r="P45" s="29"/>
      <c r="Q45" s="29"/>
    </row>
    <row r="46" spans="1:17" s="1" customFormat="1" ht="15" customHeight="1" x14ac:dyDescent="0.2">
      <c r="A46" s="10"/>
      <c r="B46" s="35" t="s">
        <v>148</v>
      </c>
      <c r="C46" s="2"/>
      <c r="D46" s="70">
        <v>5</v>
      </c>
      <c r="F46" s="29"/>
      <c r="G46" s="29"/>
      <c r="H46" s="29"/>
      <c r="I46" s="29"/>
      <c r="J46" s="29"/>
      <c r="K46" s="29"/>
      <c r="L46" s="29"/>
      <c r="M46" s="29"/>
      <c r="N46" s="29"/>
      <c r="O46" s="29"/>
      <c r="P46" s="29"/>
      <c r="Q46" s="29"/>
    </row>
    <row r="47" spans="1:17" s="1" customFormat="1" ht="15" customHeight="1" x14ac:dyDescent="0.2">
      <c r="A47" s="10"/>
      <c r="B47" s="35" t="s">
        <v>106</v>
      </c>
      <c r="C47" s="110"/>
      <c r="D47" s="70">
        <v>5</v>
      </c>
      <c r="F47" s="29"/>
      <c r="G47" s="29"/>
      <c r="H47" s="29"/>
      <c r="I47" s="29"/>
      <c r="J47" s="29"/>
      <c r="K47" s="29"/>
      <c r="L47" s="29"/>
      <c r="M47" s="29"/>
      <c r="N47" s="29"/>
      <c r="O47" s="29"/>
      <c r="P47" s="29"/>
      <c r="Q47" s="29"/>
    </row>
    <row r="48" spans="1:17" s="1" customFormat="1" ht="15" customHeight="1" x14ac:dyDescent="0.2">
      <c r="A48" s="10"/>
      <c r="B48" s="35" t="s">
        <v>107</v>
      </c>
      <c r="C48" s="110"/>
      <c r="D48" s="70">
        <v>5</v>
      </c>
      <c r="F48" s="29"/>
      <c r="G48" s="29"/>
      <c r="H48" s="29"/>
      <c r="I48" s="29"/>
      <c r="J48" s="29"/>
      <c r="K48" s="29"/>
      <c r="L48" s="29"/>
      <c r="M48" s="29"/>
      <c r="N48" s="29"/>
      <c r="O48" s="29"/>
      <c r="P48" s="29"/>
      <c r="Q48" s="29"/>
    </row>
    <row r="49" spans="1:17" s="1" customFormat="1" ht="15" customHeight="1" x14ac:dyDescent="0.25">
      <c r="A49" s="10"/>
      <c r="B49" s="74" t="s">
        <v>19</v>
      </c>
      <c r="C49" s="100"/>
      <c r="D49" s="75">
        <f>SUM(D39:D48)/50</f>
        <v>1</v>
      </c>
      <c r="F49" s="29"/>
      <c r="G49" s="29"/>
      <c r="H49" s="29"/>
      <c r="I49" s="29"/>
      <c r="J49" s="29"/>
      <c r="K49" s="29"/>
      <c r="L49" s="29"/>
      <c r="M49" s="29"/>
      <c r="N49" s="29"/>
      <c r="O49" s="29"/>
      <c r="P49" s="29"/>
      <c r="Q49" s="29"/>
    </row>
    <row r="50" spans="1:17" s="1" customFormat="1" ht="15" customHeight="1" x14ac:dyDescent="0.25">
      <c r="A50" s="10"/>
      <c r="B50" s="191" t="s">
        <v>143</v>
      </c>
      <c r="C50" s="192"/>
      <c r="D50" s="193"/>
      <c r="F50" s="29"/>
      <c r="G50" s="29"/>
      <c r="H50" s="29"/>
      <c r="I50" s="29"/>
      <c r="J50" s="29"/>
      <c r="K50" s="29"/>
      <c r="L50" s="29"/>
      <c r="M50" s="29"/>
      <c r="N50" s="29"/>
      <c r="O50" s="29"/>
      <c r="P50" s="29"/>
      <c r="Q50" s="29"/>
    </row>
    <row r="51" spans="1:17" s="1" customFormat="1" ht="15" customHeight="1" x14ac:dyDescent="0.2">
      <c r="A51" s="10"/>
      <c r="B51" s="35" t="s">
        <v>113</v>
      </c>
      <c r="C51" s="111"/>
      <c r="D51" s="71">
        <v>5</v>
      </c>
      <c r="F51" s="29"/>
      <c r="G51" s="29"/>
      <c r="H51" s="29"/>
      <c r="I51" s="29"/>
      <c r="J51" s="29"/>
      <c r="K51" s="29"/>
      <c r="L51" s="29"/>
      <c r="M51" s="29"/>
      <c r="N51" s="29"/>
      <c r="O51" s="29"/>
      <c r="P51" s="29"/>
      <c r="Q51" s="29"/>
    </row>
    <row r="52" spans="1:17" s="1" customFormat="1" ht="15" customHeight="1" x14ac:dyDescent="0.2">
      <c r="A52" s="10"/>
      <c r="B52" s="35" t="s">
        <v>114</v>
      </c>
      <c r="C52" s="111"/>
      <c r="D52" s="71">
        <v>5</v>
      </c>
      <c r="F52" s="29"/>
      <c r="G52" s="29"/>
      <c r="H52" s="29"/>
      <c r="I52" s="29"/>
      <c r="J52" s="29"/>
      <c r="K52" s="29"/>
      <c r="L52" s="29"/>
      <c r="M52" s="29"/>
      <c r="N52" s="29"/>
      <c r="O52" s="29"/>
      <c r="P52" s="29"/>
      <c r="Q52" s="29"/>
    </row>
    <row r="53" spans="1:17" s="1" customFormat="1" ht="15" customHeight="1" x14ac:dyDescent="0.2">
      <c r="A53" s="10"/>
      <c r="B53" s="35" t="s">
        <v>147</v>
      </c>
      <c r="C53" s="111"/>
      <c r="D53" s="71">
        <v>5</v>
      </c>
      <c r="F53" s="29"/>
      <c r="G53" s="29"/>
      <c r="H53" s="29"/>
      <c r="I53" s="29"/>
      <c r="J53" s="29"/>
      <c r="K53" s="29"/>
      <c r="L53" s="29"/>
      <c r="M53" s="29"/>
      <c r="N53" s="29"/>
      <c r="O53" s="29"/>
      <c r="P53" s="29"/>
      <c r="Q53" s="29"/>
    </row>
    <row r="54" spans="1:17" s="1" customFormat="1" ht="15" customHeight="1" x14ac:dyDescent="0.2">
      <c r="A54" s="10"/>
      <c r="B54" s="35" t="s">
        <v>43</v>
      </c>
      <c r="C54" s="111"/>
      <c r="D54" s="71">
        <v>5</v>
      </c>
      <c r="F54" s="29"/>
      <c r="G54" s="29"/>
      <c r="H54" s="29"/>
      <c r="I54" s="29"/>
      <c r="J54" s="29"/>
      <c r="K54" s="29"/>
      <c r="L54" s="29"/>
      <c r="M54" s="29"/>
      <c r="N54" s="29"/>
      <c r="O54" s="29"/>
      <c r="P54" s="29"/>
      <c r="Q54" s="29"/>
    </row>
    <row r="55" spans="1:17" s="1" customFormat="1" ht="15" customHeight="1" x14ac:dyDescent="0.25">
      <c r="A55" s="10"/>
      <c r="B55" s="74" t="s">
        <v>19</v>
      </c>
      <c r="C55" s="112"/>
      <c r="D55" s="76">
        <f>SUM(D51+D52+D53+D54)/20</f>
        <v>1</v>
      </c>
      <c r="F55" s="29"/>
      <c r="G55" s="29"/>
      <c r="H55" s="29"/>
      <c r="I55" s="29"/>
      <c r="J55" s="29"/>
      <c r="K55" s="29"/>
      <c r="L55" s="29"/>
      <c r="M55" s="29"/>
      <c r="N55" s="29"/>
      <c r="O55" s="29"/>
      <c r="P55" s="29"/>
      <c r="Q55" s="29"/>
    </row>
    <row r="56" spans="1:17" s="1" customFormat="1" ht="15" customHeight="1" x14ac:dyDescent="0.25">
      <c r="A56" s="10"/>
      <c r="B56" s="191" t="s">
        <v>197</v>
      </c>
      <c r="C56" s="192"/>
      <c r="D56" s="193"/>
      <c r="F56" s="29"/>
      <c r="G56" s="29"/>
      <c r="H56" s="29"/>
      <c r="I56" s="29"/>
      <c r="J56" s="29"/>
      <c r="K56" s="29"/>
      <c r="L56" s="29"/>
      <c r="M56" s="29"/>
      <c r="N56" s="29"/>
      <c r="O56" s="29"/>
      <c r="P56" s="29"/>
      <c r="Q56" s="29"/>
    </row>
    <row r="57" spans="1:17" s="1" customFormat="1" ht="15" customHeight="1" x14ac:dyDescent="0.2">
      <c r="A57" s="10"/>
      <c r="B57" s="187" t="s">
        <v>204</v>
      </c>
      <c r="C57" s="188"/>
      <c r="D57" s="189"/>
      <c r="F57" s="29"/>
      <c r="G57" s="29"/>
      <c r="H57" s="29"/>
      <c r="I57" s="29"/>
      <c r="J57" s="29"/>
      <c r="K57" s="29"/>
      <c r="L57" s="29"/>
      <c r="M57" s="29"/>
      <c r="N57" s="29"/>
      <c r="O57" s="29"/>
      <c r="P57" s="29"/>
      <c r="Q57" s="29"/>
    </row>
    <row r="58" spans="1:17" s="1" customFormat="1" ht="15" customHeight="1" x14ac:dyDescent="0.2">
      <c r="A58" s="10"/>
      <c r="B58" s="187" t="s">
        <v>205</v>
      </c>
      <c r="C58" s="188"/>
      <c r="D58" s="189"/>
      <c r="F58" s="29"/>
      <c r="G58" s="29"/>
      <c r="H58" s="29"/>
      <c r="I58" s="29"/>
      <c r="J58" s="29"/>
      <c r="K58" s="29"/>
      <c r="L58" s="29"/>
      <c r="M58" s="29"/>
      <c r="N58" s="29"/>
      <c r="O58" s="29"/>
      <c r="P58" s="29"/>
      <c r="Q58" s="29"/>
    </row>
    <row r="59" spans="1:17" s="1" customFormat="1" ht="15" customHeight="1" x14ac:dyDescent="0.2">
      <c r="A59" s="10"/>
      <c r="B59" s="187"/>
      <c r="C59" s="188"/>
      <c r="D59" s="189"/>
      <c r="F59" s="29"/>
      <c r="G59" s="29"/>
      <c r="H59" s="29"/>
      <c r="I59" s="29"/>
      <c r="J59" s="29"/>
      <c r="K59" s="29"/>
      <c r="L59" s="29"/>
      <c r="M59" s="29"/>
      <c r="N59" s="29"/>
      <c r="O59" s="29"/>
      <c r="P59" s="29"/>
      <c r="Q59" s="29"/>
    </row>
    <row r="60" spans="1:17" s="1" customFormat="1" ht="15" customHeight="1" x14ac:dyDescent="0.2">
      <c r="A60" s="10"/>
      <c r="B60" s="187"/>
      <c r="C60" s="188"/>
      <c r="D60" s="189"/>
      <c r="F60" s="29"/>
      <c r="G60" s="29"/>
      <c r="H60" s="29"/>
      <c r="I60" s="29"/>
      <c r="J60" s="29"/>
      <c r="K60" s="29"/>
      <c r="L60" s="29"/>
      <c r="M60" s="29"/>
      <c r="N60" s="29"/>
      <c r="O60" s="29"/>
      <c r="P60" s="29"/>
      <c r="Q60" s="29"/>
    </row>
    <row r="61" spans="1:17" s="1" customFormat="1" ht="15" customHeight="1" x14ac:dyDescent="0.2">
      <c r="A61" s="10"/>
      <c r="B61" s="187"/>
      <c r="C61" s="188"/>
      <c r="D61" s="189"/>
      <c r="F61" s="29"/>
      <c r="G61" s="29"/>
      <c r="H61" s="29"/>
      <c r="I61" s="29"/>
      <c r="J61" s="29"/>
      <c r="K61" s="29"/>
      <c r="L61" s="29"/>
      <c r="M61" s="29"/>
      <c r="N61" s="29"/>
      <c r="O61" s="29"/>
      <c r="P61" s="29"/>
      <c r="Q61" s="29"/>
    </row>
    <row r="62" spans="1:17" s="1" customFormat="1" ht="15" customHeight="1" x14ac:dyDescent="0.2">
      <c r="A62" s="10"/>
      <c r="B62" s="187"/>
      <c r="C62" s="188"/>
      <c r="D62" s="189"/>
      <c r="F62" s="29"/>
      <c r="G62" s="29"/>
      <c r="H62" s="29"/>
      <c r="I62" s="29"/>
      <c r="J62" s="29"/>
      <c r="K62" s="29"/>
      <c r="L62" s="29"/>
      <c r="M62" s="29"/>
      <c r="N62" s="29"/>
      <c r="O62" s="29"/>
      <c r="P62" s="29"/>
      <c r="Q62" s="29"/>
    </row>
    <row r="63" spans="1:17" s="1" customFormat="1" ht="15" customHeight="1" x14ac:dyDescent="0.2">
      <c r="A63" s="10"/>
      <c r="B63" s="187"/>
      <c r="C63" s="188"/>
      <c r="D63" s="189"/>
      <c r="F63" s="29"/>
      <c r="G63" s="29"/>
      <c r="H63" s="29"/>
      <c r="I63" s="29"/>
      <c r="J63" s="29"/>
      <c r="K63" s="29"/>
      <c r="L63" s="29"/>
      <c r="M63" s="29"/>
      <c r="N63" s="29"/>
      <c r="O63" s="29"/>
      <c r="P63" s="29"/>
      <c r="Q63" s="29"/>
    </row>
    <row r="64" spans="1:17" s="1" customFormat="1" ht="15" customHeight="1" x14ac:dyDescent="0.25">
      <c r="A64" s="42"/>
      <c r="B64" s="191" t="s">
        <v>25</v>
      </c>
      <c r="C64" s="192"/>
      <c r="D64" s="193"/>
      <c r="F64" s="29"/>
      <c r="G64" s="29"/>
      <c r="H64" s="29"/>
      <c r="I64" s="29"/>
      <c r="J64" s="29"/>
      <c r="K64" s="29"/>
      <c r="L64" s="29"/>
      <c r="M64" s="29"/>
      <c r="N64" s="29"/>
      <c r="O64" s="29"/>
      <c r="P64" s="29"/>
      <c r="Q64" s="29"/>
    </row>
    <row r="65" spans="1:17" s="1" customFormat="1" ht="15" customHeight="1" x14ac:dyDescent="0.2">
      <c r="A65" s="15"/>
      <c r="B65" s="35" t="s">
        <v>108</v>
      </c>
      <c r="C65" s="110"/>
      <c r="D65" s="70">
        <v>4</v>
      </c>
      <c r="F65" s="29"/>
      <c r="G65" s="29"/>
      <c r="H65" s="29"/>
      <c r="I65" s="29"/>
      <c r="J65" s="29"/>
      <c r="K65" s="29"/>
      <c r="L65" s="29"/>
      <c r="M65" s="29"/>
      <c r="N65" s="29"/>
      <c r="O65" s="29"/>
      <c r="P65" s="29"/>
      <c r="Q65" s="29"/>
    </row>
    <row r="66" spans="1:17" s="1" customFormat="1" ht="15" customHeight="1" x14ac:dyDescent="0.2">
      <c r="A66" s="15"/>
      <c r="B66" s="82" t="s">
        <v>109</v>
      </c>
      <c r="C66" s="110"/>
      <c r="D66" s="70">
        <v>4</v>
      </c>
      <c r="F66" s="29"/>
      <c r="G66" s="29"/>
      <c r="H66" s="29"/>
      <c r="I66" s="29"/>
      <c r="J66" s="29"/>
      <c r="K66" s="29"/>
      <c r="L66" s="29"/>
      <c r="M66" s="29"/>
      <c r="N66" s="29"/>
      <c r="O66" s="29"/>
      <c r="P66" s="29"/>
      <c r="Q66" s="29"/>
    </row>
    <row r="67" spans="1:17" s="1" customFormat="1" ht="15" customHeight="1" x14ac:dyDescent="0.2">
      <c r="A67" s="15"/>
      <c r="B67" s="35" t="s">
        <v>110</v>
      </c>
      <c r="C67" s="110"/>
      <c r="D67" s="70">
        <v>4</v>
      </c>
      <c r="F67" s="29"/>
      <c r="G67" s="29"/>
      <c r="H67" s="29"/>
      <c r="I67" s="29"/>
      <c r="J67" s="29"/>
      <c r="K67" s="29"/>
      <c r="L67" s="29"/>
      <c r="M67" s="29"/>
      <c r="N67" s="29"/>
      <c r="O67" s="29"/>
      <c r="P67" s="29"/>
      <c r="Q67" s="29"/>
    </row>
    <row r="68" spans="1:17" s="1" customFormat="1" ht="15" customHeight="1" x14ac:dyDescent="0.2">
      <c r="A68" s="15"/>
      <c r="B68" s="35" t="s">
        <v>111</v>
      </c>
      <c r="C68" s="110"/>
      <c r="D68" s="70">
        <v>4</v>
      </c>
      <c r="F68" s="29"/>
      <c r="G68" s="29"/>
      <c r="H68" s="29"/>
      <c r="I68" s="29"/>
      <c r="J68" s="29"/>
      <c r="K68" s="29"/>
      <c r="L68" s="29"/>
      <c r="M68" s="29"/>
      <c r="N68" s="29"/>
      <c r="O68" s="29"/>
      <c r="P68" s="29"/>
      <c r="Q68" s="29"/>
    </row>
    <row r="69" spans="1:17" s="1" customFormat="1" ht="15" customHeight="1" x14ac:dyDescent="0.2">
      <c r="A69" s="15"/>
      <c r="B69" s="35" t="s">
        <v>150</v>
      </c>
      <c r="C69" s="110"/>
      <c r="D69" s="70">
        <v>4</v>
      </c>
      <c r="F69" s="29"/>
      <c r="G69" s="29"/>
      <c r="H69" s="29"/>
      <c r="I69" s="29"/>
      <c r="J69" s="29"/>
      <c r="K69" s="29"/>
      <c r="L69" s="29"/>
      <c r="M69" s="29"/>
      <c r="N69" s="29"/>
      <c r="O69" s="29"/>
      <c r="P69" s="29"/>
      <c r="Q69" s="29"/>
    </row>
    <row r="70" spans="1:17" s="1" customFormat="1" ht="15" customHeight="1" x14ac:dyDescent="0.2">
      <c r="A70" s="15"/>
      <c r="B70" s="35" t="s">
        <v>134</v>
      </c>
      <c r="C70" s="110"/>
      <c r="D70" s="70">
        <v>4</v>
      </c>
      <c r="F70" s="29"/>
      <c r="G70" s="29"/>
      <c r="H70" s="29"/>
      <c r="I70" s="29"/>
      <c r="J70" s="29"/>
      <c r="K70" s="29"/>
      <c r="L70" s="29"/>
      <c r="M70" s="29"/>
      <c r="N70" s="29"/>
      <c r="O70" s="29"/>
      <c r="P70" s="29"/>
      <c r="Q70" s="29"/>
    </row>
    <row r="71" spans="1:17" s="1" customFormat="1" ht="15" customHeight="1" x14ac:dyDescent="0.2">
      <c r="A71" s="15"/>
      <c r="B71" s="35" t="s">
        <v>112</v>
      </c>
      <c r="C71" s="110"/>
      <c r="D71" s="70">
        <v>4</v>
      </c>
      <c r="F71" s="29"/>
      <c r="G71" s="29"/>
      <c r="H71" s="29"/>
      <c r="I71" s="29"/>
      <c r="J71" s="29"/>
      <c r="K71" s="29"/>
      <c r="L71" s="29"/>
      <c r="M71" s="29"/>
      <c r="N71" s="29"/>
      <c r="O71" s="29"/>
      <c r="P71" s="29"/>
      <c r="Q71" s="29"/>
    </row>
    <row r="72" spans="1:17" s="1" customFormat="1" ht="15" customHeight="1" x14ac:dyDescent="0.2">
      <c r="A72" s="15"/>
      <c r="B72" s="35" t="s">
        <v>115</v>
      </c>
      <c r="C72" s="110"/>
      <c r="D72" s="70">
        <v>4</v>
      </c>
      <c r="F72" s="29"/>
      <c r="G72" s="29"/>
      <c r="H72" s="29"/>
      <c r="I72" s="29"/>
      <c r="J72" s="29"/>
      <c r="K72" s="29"/>
      <c r="L72" s="29"/>
      <c r="M72" s="29"/>
      <c r="N72" s="29"/>
      <c r="O72" s="29"/>
      <c r="P72" s="29"/>
      <c r="Q72" s="29"/>
    </row>
    <row r="73" spans="1:17" s="1" customFormat="1" ht="15" customHeight="1" x14ac:dyDescent="0.2">
      <c r="A73" s="15"/>
      <c r="B73" s="35" t="s">
        <v>116</v>
      </c>
      <c r="C73" s="110"/>
      <c r="D73" s="70">
        <v>4</v>
      </c>
      <c r="F73" s="29"/>
      <c r="G73" s="29"/>
      <c r="H73" s="29"/>
      <c r="I73" s="29"/>
      <c r="J73" s="29"/>
      <c r="K73" s="29"/>
      <c r="L73" s="29"/>
      <c r="M73" s="29"/>
      <c r="N73" s="29"/>
      <c r="O73" s="29"/>
      <c r="P73" s="29"/>
      <c r="Q73" s="29"/>
    </row>
    <row r="74" spans="1:17" s="1" customFormat="1" ht="15" customHeight="1" x14ac:dyDescent="0.2">
      <c r="A74" s="15"/>
      <c r="B74" s="35" t="s">
        <v>117</v>
      </c>
      <c r="C74" s="2"/>
      <c r="D74" s="70">
        <v>4</v>
      </c>
      <c r="F74" s="29"/>
      <c r="G74" s="29"/>
      <c r="H74" s="29"/>
      <c r="I74" s="29"/>
      <c r="J74" s="29"/>
      <c r="K74" s="29"/>
      <c r="L74" s="29"/>
      <c r="M74" s="29"/>
      <c r="N74" s="29"/>
      <c r="O74" s="29"/>
      <c r="P74" s="29"/>
      <c r="Q74" s="29"/>
    </row>
    <row r="75" spans="1:17" s="1" customFormat="1" ht="15" customHeight="1" x14ac:dyDescent="0.2">
      <c r="A75" s="15"/>
      <c r="B75" s="35" t="s">
        <v>118</v>
      </c>
      <c r="C75" s="2"/>
      <c r="D75" s="70">
        <v>4</v>
      </c>
      <c r="F75" s="29"/>
      <c r="G75" s="29"/>
      <c r="H75" s="29"/>
      <c r="I75" s="29"/>
      <c r="J75" s="29"/>
      <c r="K75" s="29"/>
      <c r="L75" s="29"/>
      <c r="M75" s="29"/>
      <c r="N75" s="29"/>
      <c r="O75" s="29"/>
      <c r="P75" s="29"/>
      <c r="Q75" s="29"/>
    </row>
    <row r="76" spans="1:17" s="1" customFormat="1" ht="15" customHeight="1" x14ac:dyDescent="0.25">
      <c r="A76" s="15"/>
      <c r="B76" s="74" t="s">
        <v>19</v>
      </c>
      <c r="C76" s="100"/>
      <c r="D76" s="76">
        <f>SUM(D65:D75)/55</f>
        <v>0.8</v>
      </c>
      <c r="F76" s="29"/>
      <c r="G76" s="29"/>
      <c r="H76" s="29"/>
      <c r="I76" s="29"/>
      <c r="J76" s="29"/>
      <c r="K76" s="29"/>
      <c r="L76" s="29"/>
      <c r="M76" s="29"/>
      <c r="N76" s="29"/>
      <c r="O76" s="29"/>
      <c r="P76" s="29"/>
      <c r="Q76" s="29"/>
    </row>
    <row r="77" spans="1:17" s="1" customFormat="1" ht="15" customHeight="1" x14ac:dyDescent="0.25">
      <c r="A77" s="42"/>
      <c r="B77" s="191" t="s">
        <v>139</v>
      </c>
      <c r="C77" s="192"/>
      <c r="D77" s="193"/>
      <c r="F77" s="29"/>
      <c r="G77" s="29"/>
      <c r="H77" s="29"/>
      <c r="I77" s="29"/>
      <c r="J77" s="29"/>
      <c r="K77" s="29"/>
      <c r="L77" s="29"/>
      <c r="M77" s="29"/>
      <c r="N77" s="29"/>
      <c r="O77" s="29"/>
      <c r="P77" s="29"/>
      <c r="Q77" s="29"/>
    </row>
    <row r="78" spans="1:17" s="1" customFormat="1" ht="15" customHeight="1" x14ac:dyDescent="0.2">
      <c r="A78" s="15"/>
      <c r="B78" s="82" t="s">
        <v>135</v>
      </c>
      <c r="C78" s="111"/>
      <c r="D78" s="71">
        <v>4</v>
      </c>
      <c r="F78" s="29"/>
      <c r="G78" s="29"/>
      <c r="H78" s="29"/>
      <c r="I78" s="29"/>
      <c r="J78" s="29"/>
      <c r="K78" s="29"/>
      <c r="L78" s="29"/>
      <c r="M78" s="29"/>
      <c r="N78" s="29"/>
      <c r="O78" s="29"/>
      <c r="P78" s="29"/>
      <c r="Q78" s="29"/>
    </row>
    <row r="79" spans="1:17" s="1" customFormat="1" ht="15" customHeight="1" x14ac:dyDescent="0.2">
      <c r="A79" s="15"/>
      <c r="B79" s="82" t="s">
        <v>27</v>
      </c>
      <c r="C79" s="111"/>
      <c r="D79" s="71">
        <v>4</v>
      </c>
      <c r="F79" s="29"/>
      <c r="G79" s="29"/>
      <c r="H79" s="29"/>
      <c r="I79" s="29"/>
      <c r="J79" s="29"/>
      <c r="K79" s="29"/>
      <c r="L79" s="29"/>
      <c r="M79" s="29"/>
      <c r="N79" s="29"/>
      <c r="O79" s="29"/>
      <c r="P79" s="29"/>
      <c r="Q79" s="29"/>
    </row>
    <row r="80" spans="1:17" s="1" customFormat="1" ht="15" customHeight="1" x14ac:dyDescent="0.2">
      <c r="A80" s="15"/>
      <c r="B80" s="82" t="s">
        <v>136</v>
      </c>
      <c r="C80" s="111"/>
      <c r="D80" s="71">
        <v>4</v>
      </c>
      <c r="F80" s="29"/>
      <c r="G80" s="29"/>
      <c r="H80" s="29"/>
      <c r="I80" s="29"/>
      <c r="J80" s="29"/>
      <c r="K80" s="29"/>
      <c r="L80" s="29"/>
      <c r="M80" s="29"/>
      <c r="N80" s="29"/>
      <c r="O80" s="29"/>
      <c r="P80" s="29"/>
      <c r="Q80" s="29"/>
    </row>
    <row r="81" spans="1:17" s="1" customFormat="1" ht="15" customHeight="1" x14ac:dyDescent="0.2">
      <c r="A81" s="15"/>
      <c r="B81" s="82" t="s">
        <v>26</v>
      </c>
      <c r="C81" s="111"/>
      <c r="D81" s="71">
        <v>4</v>
      </c>
      <c r="F81" s="29"/>
      <c r="G81" s="29"/>
      <c r="H81" s="29"/>
      <c r="I81" s="29"/>
      <c r="J81" s="29"/>
      <c r="K81" s="29"/>
      <c r="L81" s="29"/>
      <c r="M81" s="29"/>
      <c r="N81" s="29"/>
      <c r="O81" s="29"/>
      <c r="P81" s="29"/>
      <c r="Q81" s="29"/>
    </row>
    <row r="82" spans="1:17" s="1" customFormat="1" ht="15" customHeight="1" x14ac:dyDescent="0.25">
      <c r="A82" s="15"/>
      <c r="B82" s="74" t="s">
        <v>19</v>
      </c>
      <c r="C82" s="112"/>
      <c r="D82" s="77">
        <f>SUM(D78+D79+D80+D81)/20</f>
        <v>0.8</v>
      </c>
      <c r="F82" s="29"/>
      <c r="G82" s="29"/>
      <c r="H82" s="29"/>
      <c r="I82" s="29"/>
      <c r="J82" s="29"/>
      <c r="K82" s="29"/>
      <c r="L82" s="29"/>
      <c r="M82" s="29"/>
      <c r="N82" s="29"/>
      <c r="O82" s="29"/>
      <c r="P82" s="29"/>
      <c r="Q82" s="29"/>
    </row>
    <row r="83" spans="1:17" s="1" customFormat="1" ht="15" customHeight="1" x14ac:dyDescent="0.25">
      <c r="A83" s="15"/>
      <c r="B83" s="191" t="s">
        <v>197</v>
      </c>
      <c r="C83" s="192"/>
      <c r="D83" s="193"/>
      <c r="F83" s="29"/>
      <c r="G83" s="29"/>
      <c r="H83" s="29"/>
      <c r="I83" s="29"/>
      <c r="J83" s="29"/>
      <c r="K83" s="29"/>
      <c r="L83" s="29"/>
      <c r="M83" s="29"/>
      <c r="N83" s="29"/>
      <c r="O83" s="29"/>
      <c r="P83" s="29"/>
      <c r="Q83" s="29"/>
    </row>
    <row r="84" spans="1:17" s="1" customFormat="1" ht="15" customHeight="1" x14ac:dyDescent="0.2">
      <c r="A84" s="15"/>
      <c r="B84" s="209"/>
      <c r="C84" s="210"/>
      <c r="D84" s="211"/>
      <c r="F84" s="29"/>
      <c r="G84" s="29"/>
      <c r="H84" s="29"/>
      <c r="I84" s="29"/>
      <c r="J84" s="29"/>
      <c r="K84" s="29"/>
      <c r="L84" s="29"/>
      <c r="M84" s="29"/>
      <c r="N84" s="29"/>
      <c r="O84" s="29"/>
      <c r="P84" s="29"/>
      <c r="Q84" s="29"/>
    </row>
    <row r="85" spans="1:17" s="1" customFormat="1" ht="15" customHeight="1" x14ac:dyDescent="0.2">
      <c r="A85" s="15"/>
      <c r="B85" s="209"/>
      <c r="C85" s="210"/>
      <c r="D85" s="211"/>
      <c r="F85" s="29"/>
      <c r="G85" s="29"/>
      <c r="H85" s="29"/>
      <c r="I85" s="29"/>
      <c r="J85" s="29"/>
      <c r="K85" s="29"/>
      <c r="L85" s="29"/>
      <c r="M85" s="29"/>
      <c r="N85" s="29"/>
      <c r="O85" s="29"/>
      <c r="P85" s="29"/>
      <c r="Q85" s="29"/>
    </row>
    <row r="86" spans="1:17" s="1" customFormat="1" ht="15" customHeight="1" x14ac:dyDescent="0.2">
      <c r="A86" s="15"/>
      <c r="B86" s="209"/>
      <c r="C86" s="210"/>
      <c r="D86" s="211"/>
      <c r="F86" s="29"/>
      <c r="G86" s="29"/>
      <c r="H86" s="29"/>
      <c r="I86" s="29"/>
      <c r="J86" s="29"/>
      <c r="K86" s="29"/>
      <c r="L86" s="29"/>
      <c r="M86" s="29"/>
      <c r="N86" s="29"/>
      <c r="O86" s="29"/>
      <c r="P86" s="29"/>
      <c r="Q86" s="29"/>
    </row>
    <row r="87" spans="1:17" s="1" customFormat="1" ht="15" customHeight="1" x14ac:dyDescent="0.2">
      <c r="A87" s="15"/>
      <c r="B87" s="206"/>
      <c r="C87" s="207"/>
      <c r="D87" s="208"/>
      <c r="F87" s="29"/>
      <c r="G87" s="29"/>
      <c r="H87" s="29"/>
      <c r="I87" s="29"/>
      <c r="J87" s="29"/>
      <c r="K87" s="29"/>
      <c r="L87" s="29"/>
      <c r="M87" s="29"/>
      <c r="N87" s="29"/>
      <c r="O87" s="29"/>
      <c r="P87" s="29"/>
      <c r="Q87" s="29"/>
    </row>
    <row r="88" spans="1:17" s="1" customFormat="1" ht="15" customHeight="1" x14ac:dyDescent="0.2">
      <c r="A88" s="15"/>
      <c r="B88" s="206"/>
      <c r="C88" s="207"/>
      <c r="D88" s="208"/>
      <c r="F88" s="29"/>
      <c r="G88" s="29"/>
      <c r="H88" s="29"/>
      <c r="I88" s="29"/>
      <c r="J88" s="29"/>
      <c r="K88" s="29"/>
      <c r="L88" s="29"/>
      <c r="M88" s="29"/>
      <c r="N88" s="29"/>
      <c r="O88" s="29"/>
      <c r="P88" s="29"/>
      <c r="Q88" s="29"/>
    </row>
    <row r="89" spans="1:17" s="1" customFormat="1" ht="15" customHeight="1" x14ac:dyDescent="0.2">
      <c r="A89" s="15"/>
      <c r="B89" s="206"/>
      <c r="C89" s="207"/>
      <c r="D89" s="208"/>
      <c r="F89" s="29"/>
      <c r="G89" s="29"/>
      <c r="H89" s="29"/>
      <c r="I89" s="29"/>
      <c r="J89" s="29"/>
      <c r="K89" s="29"/>
      <c r="L89" s="29"/>
      <c r="M89" s="29"/>
      <c r="N89" s="29"/>
      <c r="O89" s="29"/>
      <c r="P89" s="29"/>
      <c r="Q89" s="29"/>
    </row>
    <row r="90" spans="1:17" s="1" customFormat="1" ht="15" customHeight="1" x14ac:dyDescent="0.2">
      <c r="A90" s="10"/>
      <c r="B90" s="206"/>
      <c r="C90" s="207"/>
      <c r="D90" s="208"/>
      <c r="F90" s="29"/>
      <c r="G90" s="29"/>
      <c r="H90" s="29"/>
      <c r="I90" s="29"/>
      <c r="J90" s="29"/>
      <c r="K90" s="29"/>
      <c r="L90" s="29"/>
      <c r="M90" s="29"/>
      <c r="N90" s="29"/>
      <c r="O90" s="29"/>
      <c r="P90" s="29"/>
      <c r="Q90" s="29"/>
    </row>
    <row r="91" spans="1:17" s="1" customFormat="1" ht="15" customHeight="1" x14ac:dyDescent="0.25">
      <c r="A91" s="42"/>
      <c r="B91" s="212" t="s">
        <v>33</v>
      </c>
      <c r="C91" s="213"/>
      <c r="D91" s="214"/>
      <c r="F91" s="29"/>
      <c r="G91" s="29"/>
      <c r="H91" s="29"/>
      <c r="I91" s="29"/>
      <c r="J91" s="29"/>
      <c r="K91" s="29"/>
      <c r="L91" s="29"/>
      <c r="M91" s="29"/>
      <c r="N91" s="29"/>
      <c r="O91" s="29"/>
      <c r="P91" s="29"/>
      <c r="Q91" s="29"/>
    </row>
    <row r="92" spans="1:17" s="1" customFormat="1" ht="15" customHeight="1" x14ac:dyDescent="0.2">
      <c r="A92" s="15"/>
      <c r="B92" s="35" t="s">
        <v>138</v>
      </c>
      <c r="C92" s="113"/>
      <c r="D92" s="70">
        <v>5</v>
      </c>
      <c r="F92" s="29"/>
      <c r="G92" s="29"/>
      <c r="H92" s="29"/>
      <c r="I92" s="29"/>
      <c r="J92" s="29"/>
      <c r="K92" s="29"/>
      <c r="L92" s="29"/>
      <c r="M92" s="29"/>
      <c r="N92" s="29"/>
      <c r="O92" s="29"/>
      <c r="P92" s="29"/>
      <c r="Q92" s="29"/>
    </row>
    <row r="93" spans="1:17" s="1" customFormat="1" ht="15" customHeight="1" x14ac:dyDescent="0.2">
      <c r="A93" s="15"/>
      <c r="B93" s="131" t="s">
        <v>119</v>
      </c>
      <c r="C93" s="113"/>
      <c r="D93" s="70">
        <v>4</v>
      </c>
      <c r="F93" s="29"/>
      <c r="G93" s="29"/>
      <c r="H93" s="29"/>
      <c r="I93" s="29"/>
      <c r="J93" s="29"/>
      <c r="K93" s="29"/>
      <c r="L93" s="29"/>
      <c r="M93" s="29"/>
      <c r="N93" s="29"/>
      <c r="O93" s="29"/>
      <c r="P93" s="29"/>
      <c r="Q93" s="29"/>
    </row>
    <row r="94" spans="1:17" s="1" customFormat="1" ht="15" customHeight="1" x14ac:dyDescent="0.2">
      <c r="A94" s="15"/>
      <c r="B94" s="131" t="s">
        <v>165</v>
      </c>
      <c r="C94" s="113"/>
      <c r="D94" s="70"/>
      <c r="F94" s="29"/>
      <c r="G94" s="29"/>
      <c r="H94" s="29"/>
      <c r="I94" s="29"/>
      <c r="J94" s="29"/>
      <c r="K94" s="29"/>
      <c r="L94" s="29"/>
      <c r="M94" s="29"/>
      <c r="N94" s="29"/>
      <c r="O94" s="29"/>
      <c r="P94" s="29"/>
      <c r="Q94" s="29"/>
    </row>
    <row r="95" spans="1:17" s="1" customFormat="1" ht="15" customHeight="1" x14ac:dyDescent="0.2">
      <c r="A95" s="15"/>
      <c r="B95" s="35" t="s">
        <v>120</v>
      </c>
      <c r="C95" s="113"/>
      <c r="D95" s="70">
        <v>3</v>
      </c>
      <c r="F95" s="29"/>
      <c r="G95" s="29"/>
      <c r="H95" s="29"/>
      <c r="I95" s="29"/>
      <c r="J95" s="29"/>
      <c r="K95" s="29"/>
      <c r="L95" s="29"/>
      <c r="M95" s="29"/>
      <c r="N95" s="29"/>
      <c r="O95" s="29"/>
      <c r="P95" s="29"/>
      <c r="Q95" s="29"/>
    </row>
    <row r="96" spans="1:17" s="1" customFormat="1" ht="15" customHeight="1" x14ac:dyDescent="0.2">
      <c r="A96" s="15"/>
      <c r="B96" s="35" t="s">
        <v>121</v>
      </c>
      <c r="C96" s="113"/>
      <c r="D96" s="70">
        <v>4</v>
      </c>
      <c r="F96" s="29"/>
      <c r="G96" s="29"/>
      <c r="H96" s="29"/>
      <c r="I96" s="29"/>
      <c r="J96" s="29"/>
      <c r="K96" s="29"/>
      <c r="L96" s="29"/>
      <c r="M96" s="29"/>
      <c r="N96" s="29"/>
      <c r="O96" s="29"/>
      <c r="P96" s="29"/>
      <c r="Q96" s="29"/>
    </row>
    <row r="97" spans="1:17" s="1" customFormat="1" ht="15" customHeight="1" x14ac:dyDescent="0.2">
      <c r="A97" s="15"/>
      <c r="B97" s="36" t="s">
        <v>151</v>
      </c>
      <c r="C97" s="114"/>
      <c r="D97" s="70">
        <v>3</v>
      </c>
      <c r="F97" s="29"/>
      <c r="G97" s="29"/>
      <c r="H97" s="29"/>
      <c r="I97" s="29"/>
      <c r="J97" s="29"/>
      <c r="K97" s="29"/>
      <c r="L97" s="29"/>
      <c r="M97" s="29"/>
      <c r="N97" s="29"/>
      <c r="O97" s="29"/>
      <c r="P97" s="29"/>
      <c r="Q97" s="29"/>
    </row>
    <row r="98" spans="1:17" s="1" customFormat="1" ht="15" customHeight="1" x14ac:dyDescent="0.2">
      <c r="A98" s="15"/>
      <c r="B98" s="35" t="s">
        <v>122</v>
      </c>
      <c r="C98" s="113"/>
      <c r="D98" s="70">
        <v>3</v>
      </c>
      <c r="F98" s="29"/>
      <c r="G98" s="29"/>
      <c r="H98" s="29"/>
      <c r="I98" s="29"/>
      <c r="J98" s="29"/>
      <c r="K98" s="29"/>
      <c r="L98" s="29"/>
      <c r="M98" s="29"/>
      <c r="N98" s="29"/>
      <c r="O98" s="29"/>
      <c r="P98" s="29"/>
      <c r="Q98" s="29"/>
    </row>
    <row r="99" spans="1:17" s="1" customFormat="1" ht="15" customHeight="1" x14ac:dyDescent="0.2">
      <c r="A99" s="15"/>
      <c r="B99" s="35" t="s">
        <v>39</v>
      </c>
      <c r="C99" s="113"/>
      <c r="D99" s="70">
        <v>3</v>
      </c>
      <c r="F99" s="29"/>
      <c r="G99" s="29"/>
      <c r="H99" s="29"/>
      <c r="I99" s="29"/>
      <c r="J99" s="29"/>
      <c r="K99" s="29"/>
      <c r="L99" s="29"/>
      <c r="M99" s="29"/>
      <c r="N99" s="29"/>
      <c r="O99" s="29"/>
      <c r="P99" s="29"/>
      <c r="Q99" s="29"/>
    </row>
    <row r="100" spans="1:17" s="1" customFormat="1" ht="15" customHeight="1" x14ac:dyDescent="0.2">
      <c r="A100" s="15"/>
      <c r="B100" s="35" t="s">
        <v>166</v>
      </c>
      <c r="C100" s="114"/>
      <c r="D100" s="70">
        <v>1</v>
      </c>
      <c r="F100" s="29"/>
      <c r="G100" s="29"/>
      <c r="H100" s="29"/>
      <c r="I100" s="29"/>
      <c r="J100" s="29"/>
      <c r="K100" s="29"/>
      <c r="L100" s="29"/>
      <c r="M100" s="29"/>
      <c r="N100" s="29"/>
      <c r="O100" s="29"/>
      <c r="P100" s="29"/>
      <c r="Q100" s="29"/>
    </row>
    <row r="101" spans="1:17" s="1" customFormat="1" ht="15" customHeight="1" x14ac:dyDescent="0.25">
      <c r="A101" s="15"/>
      <c r="B101" s="74" t="s">
        <v>19</v>
      </c>
      <c r="C101" s="100"/>
      <c r="D101" s="76">
        <f>SUM(D92:D100)/45</f>
        <v>0.57777777777777772</v>
      </c>
      <c r="F101" s="29"/>
      <c r="G101" s="29"/>
      <c r="H101" s="29"/>
      <c r="I101" s="29"/>
      <c r="J101" s="29"/>
      <c r="K101" s="29"/>
      <c r="L101" s="29"/>
      <c r="M101" s="29"/>
      <c r="N101" s="29"/>
      <c r="O101" s="29"/>
      <c r="P101" s="29"/>
      <c r="Q101" s="29"/>
    </row>
    <row r="102" spans="1:17" s="1" customFormat="1" ht="15" customHeight="1" x14ac:dyDescent="0.25">
      <c r="A102" s="42"/>
      <c r="B102" s="212" t="s">
        <v>140</v>
      </c>
      <c r="C102" s="213"/>
      <c r="D102" s="214"/>
      <c r="F102" s="29"/>
      <c r="G102" s="29"/>
      <c r="H102" s="29"/>
      <c r="I102" s="29"/>
      <c r="J102" s="29"/>
      <c r="K102" s="29"/>
      <c r="L102" s="29"/>
      <c r="M102" s="29"/>
      <c r="N102" s="29"/>
      <c r="O102" s="29"/>
      <c r="P102" s="29"/>
      <c r="Q102" s="29"/>
    </row>
    <row r="103" spans="1:17" s="1" customFormat="1" ht="15" customHeight="1" x14ac:dyDescent="0.2">
      <c r="A103" s="15"/>
      <c r="B103" s="35" t="s">
        <v>123</v>
      </c>
      <c r="C103" s="109"/>
      <c r="D103" s="71">
        <v>2</v>
      </c>
      <c r="F103" s="29"/>
      <c r="G103" s="29"/>
      <c r="H103" s="29"/>
      <c r="I103" s="29"/>
      <c r="J103" s="29"/>
      <c r="K103" s="29"/>
      <c r="L103" s="29"/>
      <c r="M103" s="29"/>
      <c r="N103" s="29"/>
      <c r="O103" s="29"/>
      <c r="P103" s="29"/>
      <c r="Q103" s="29"/>
    </row>
    <row r="104" spans="1:17" s="1" customFormat="1" ht="15" customHeight="1" x14ac:dyDescent="0.2">
      <c r="A104" s="15"/>
      <c r="B104" s="35" t="s">
        <v>152</v>
      </c>
      <c r="C104" s="109"/>
      <c r="D104" s="72">
        <v>3</v>
      </c>
      <c r="F104" s="29"/>
      <c r="G104" s="29"/>
      <c r="H104" s="29"/>
      <c r="I104" s="29"/>
      <c r="J104" s="29"/>
      <c r="K104" s="29"/>
      <c r="L104" s="29"/>
      <c r="M104" s="29"/>
      <c r="N104" s="29"/>
      <c r="O104" s="29"/>
      <c r="P104" s="29"/>
      <c r="Q104" s="29"/>
    </row>
    <row r="105" spans="1:17" s="1" customFormat="1" ht="15" customHeight="1" x14ac:dyDescent="0.2">
      <c r="A105" s="15"/>
      <c r="B105" s="35" t="s">
        <v>44</v>
      </c>
      <c r="C105" s="109"/>
      <c r="D105" s="73">
        <v>2</v>
      </c>
      <c r="F105" s="29"/>
      <c r="G105" s="29"/>
      <c r="H105" s="29"/>
      <c r="I105" s="29"/>
      <c r="J105" s="29"/>
      <c r="K105" s="29"/>
      <c r="L105" s="29"/>
      <c r="M105" s="29"/>
      <c r="N105" s="29"/>
      <c r="O105" s="29"/>
      <c r="P105" s="29"/>
      <c r="Q105" s="29"/>
    </row>
    <row r="106" spans="1:17" s="1" customFormat="1" ht="15" customHeight="1" x14ac:dyDescent="0.2">
      <c r="A106" s="15"/>
      <c r="B106" s="35" t="s">
        <v>40</v>
      </c>
      <c r="C106" s="109"/>
      <c r="D106" s="72">
        <v>3</v>
      </c>
      <c r="F106" s="29"/>
      <c r="G106" s="29"/>
      <c r="H106" s="29"/>
      <c r="I106" s="29"/>
      <c r="J106" s="29"/>
      <c r="K106" s="29"/>
      <c r="L106" s="29"/>
      <c r="M106" s="29"/>
      <c r="N106" s="29"/>
      <c r="O106" s="29"/>
      <c r="P106" s="29"/>
      <c r="Q106" s="29"/>
    </row>
    <row r="107" spans="1:17" s="1" customFormat="1" ht="15" customHeight="1" x14ac:dyDescent="0.25">
      <c r="A107" s="15"/>
      <c r="B107" s="74" t="s">
        <v>19</v>
      </c>
      <c r="C107" s="115"/>
      <c r="D107" s="77">
        <f>SUM(D103+D104+D105+D106)/20</f>
        <v>0.5</v>
      </c>
      <c r="F107" s="29"/>
      <c r="G107" s="29"/>
      <c r="H107" s="29"/>
      <c r="I107" s="29"/>
      <c r="J107" s="29"/>
      <c r="K107" s="29"/>
      <c r="L107" s="29"/>
      <c r="M107" s="29"/>
      <c r="N107" s="29"/>
      <c r="O107" s="29"/>
      <c r="P107" s="29"/>
      <c r="Q107" s="29"/>
    </row>
    <row r="108" spans="1:17" s="1" customFormat="1" ht="15" customHeight="1" x14ac:dyDescent="0.25">
      <c r="A108" s="15"/>
      <c r="B108" s="212" t="s">
        <v>197</v>
      </c>
      <c r="C108" s="213"/>
      <c r="D108" s="214"/>
      <c r="F108" s="29"/>
      <c r="G108" s="29"/>
      <c r="H108" s="29"/>
      <c r="I108" s="29"/>
      <c r="J108" s="29"/>
      <c r="K108" s="29"/>
      <c r="L108" s="29"/>
      <c r="M108" s="29"/>
      <c r="N108" s="29"/>
      <c r="O108" s="29"/>
      <c r="P108" s="29"/>
      <c r="Q108" s="29"/>
    </row>
    <row r="109" spans="1:17" s="1" customFormat="1" ht="15" customHeight="1" x14ac:dyDescent="0.2">
      <c r="A109" s="15"/>
      <c r="B109" s="215" t="s">
        <v>206</v>
      </c>
      <c r="C109" s="216"/>
      <c r="D109" s="217"/>
      <c r="F109" s="29"/>
      <c r="G109" s="29"/>
      <c r="H109" s="29"/>
      <c r="I109" s="29"/>
      <c r="J109" s="29"/>
      <c r="K109" s="29"/>
      <c r="L109" s="29"/>
      <c r="M109" s="29"/>
      <c r="N109" s="29"/>
      <c r="O109" s="29"/>
      <c r="P109" s="29"/>
      <c r="Q109" s="29"/>
    </row>
    <row r="110" spans="1:17" s="1" customFormat="1" ht="15" customHeight="1" x14ac:dyDescent="0.2">
      <c r="A110" s="15"/>
      <c r="B110" s="164" t="s">
        <v>207</v>
      </c>
      <c r="C110" s="165"/>
      <c r="D110" s="166"/>
      <c r="F110" s="29"/>
      <c r="G110" s="29"/>
      <c r="H110" s="29"/>
      <c r="I110" s="29"/>
      <c r="J110" s="29"/>
      <c r="K110" s="29"/>
      <c r="L110" s="29"/>
      <c r="M110" s="29"/>
      <c r="N110" s="29"/>
      <c r="O110" s="29"/>
      <c r="P110" s="29"/>
      <c r="Q110" s="29"/>
    </row>
    <row r="111" spans="1:17" s="1" customFormat="1" ht="15" customHeight="1" x14ac:dyDescent="0.2">
      <c r="A111" s="15"/>
      <c r="B111" s="164"/>
      <c r="C111" s="165"/>
      <c r="D111" s="166"/>
      <c r="F111" s="29"/>
      <c r="G111" s="29"/>
      <c r="H111" s="29"/>
      <c r="I111" s="29"/>
      <c r="J111" s="29"/>
      <c r="K111" s="29"/>
      <c r="L111" s="29"/>
      <c r="M111" s="29"/>
      <c r="N111" s="29"/>
      <c r="O111" s="29"/>
      <c r="P111" s="29"/>
      <c r="Q111" s="29"/>
    </row>
    <row r="112" spans="1:17" s="1" customFormat="1" ht="15" customHeight="1" x14ac:dyDescent="0.2">
      <c r="A112" s="15"/>
      <c r="B112" s="164"/>
      <c r="C112" s="165"/>
      <c r="D112" s="166"/>
      <c r="F112" s="29"/>
      <c r="G112" s="29"/>
      <c r="H112" s="29"/>
      <c r="I112" s="29"/>
      <c r="J112" s="29"/>
      <c r="K112" s="29"/>
      <c r="L112" s="29"/>
      <c r="M112" s="29"/>
      <c r="N112" s="29"/>
      <c r="O112" s="29"/>
      <c r="P112" s="29"/>
      <c r="Q112" s="29"/>
    </row>
    <row r="113" spans="1:17" s="1" customFormat="1" ht="15" customHeight="1" x14ac:dyDescent="0.2">
      <c r="A113" s="15"/>
      <c r="B113" s="164"/>
      <c r="C113" s="165"/>
      <c r="D113" s="166"/>
      <c r="F113" s="29"/>
      <c r="G113" s="29"/>
      <c r="H113" s="29"/>
      <c r="I113" s="29"/>
      <c r="J113" s="29"/>
      <c r="K113" s="29"/>
      <c r="L113" s="29"/>
      <c r="M113" s="29"/>
      <c r="N113" s="29"/>
      <c r="O113" s="29"/>
      <c r="P113" s="29"/>
      <c r="Q113" s="29"/>
    </row>
    <row r="114" spans="1:17" s="1" customFormat="1" ht="15" customHeight="1" x14ac:dyDescent="0.2">
      <c r="A114" s="15"/>
      <c r="B114" s="187"/>
      <c r="C114" s="188"/>
      <c r="D114" s="189"/>
      <c r="F114" s="29"/>
      <c r="G114" s="29"/>
      <c r="H114" s="29"/>
      <c r="I114" s="29"/>
      <c r="J114" s="29"/>
      <c r="K114" s="29"/>
      <c r="L114" s="29"/>
      <c r="M114" s="29"/>
      <c r="N114" s="29"/>
      <c r="O114" s="29"/>
      <c r="P114" s="29"/>
      <c r="Q114" s="29"/>
    </row>
    <row r="115" spans="1:17" s="1" customFormat="1" ht="15" customHeight="1" x14ac:dyDescent="0.2">
      <c r="A115" s="10"/>
      <c r="B115" s="187"/>
      <c r="C115" s="188"/>
      <c r="D115" s="189"/>
      <c r="F115" s="29"/>
      <c r="G115" s="29"/>
      <c r="H115" s="29"/>
      <c r="I115" s="29"/>
      <c r="J115" s="29"/>
      <c r="K115" s="29"/>
      <c r="L115" s="29"/>
      <c r="M115" s="29"/>
      <c r="N115" s="29"/>
      <c r="O115" s="29"/>
      <c r="P115" s="29"/>
      <c r="Q115" s="29"/>
    </row>
    <row r="116" spans="1:17" s="1" customFormat="1" ht="15" customHeight="1" x14ac:dyDescent="0.25">
      <c r="A116" s="42"/>
      <c r="B116" s="191" t="s">
        <v>38</v>
      </c>
      <c r="C116" s="192"/>
      <c r="D116" s="193"/>
      <c r="F116" s="29"/>
      <c r="G116" s="29"/>
      <c r="H116" s="29"/>
      <c r="I116" s="29"/>
      <c r="J116" s="29"/>
      <c r="K116" s="29"/>
      <c r="L116" s="29"/>
      <c r="M116" s="29"/>
      <c r="N116" s="29"/>
      <c r="O116" s="29"/>
      <c r="P116" s="29"/>
      <c r="Q116" s="29"/>
    </row>
    <row r="117" spans="1:17" s="1" customFormat="1" ht="15" customHeight="1" x14ac:dyDescent="0.2">
      <c r="A117" s="15"/>
      <c r="B117" s="35" t="s">
        <v>153</v>
      </c>
      <c r="C117" s="110"/>
      <c r="D117" s="70">
        <v>5</v>
      </c>
      <c r="F117" s="29"/>
      <c r="G117" s="29"/>
      <c r="H117" s="29"/>
      <c r="I117" s="29"/>
      <c r="J117" s="29"/>
      <c r="K117" s="29"/>
      <c r="L117" s="29"/>
      <c r="M117" s="29"/>
      <c r="N117" s="29"/>
      <c r="O117" s="29"/>
      <c r="P117" s="29"/>
      <c r="Q117" s="29"/>
    </row>
    <row r="118" spans="1:17" s="1" customFormat="1" ht="15" customHeight="1" x14ac:dyDescent="0.2">
      <c r="A118" s="15"/>
      <c r="B118" s="35" t="s">
        <v>124</v>
      </c>
      <c r="C118" s="110"/>
      <c r="D118" s="70">
        <v>4</v>
      </c>
      <c r="F118" s="29"/>
      <c r="G118" s="29"/>
      <c r="H118" s="29"/>
      <c r="I118" s="29"/>
      <c r="J118" s="29"/>
      <c r="K118" s="29"/>
      <c r="L118" s="29"/>
      <c r="M118" s="29"/>
      <c r="N118" s="29"/>
      <c r="O118" s="29"/>
      <c r="P118" s="29"/>
      <c r="Q118" s="29"/>
    </row>
    <row r="119" spans="1:17" s="1" customFormat="1" ht="15" customHeight="1" x14ac:dyDescent="0.2">
      <c r="A119" s="15"/>
      <c r="B119" s="35" t="s">
        <v>154</v>
      </c>
      <c r="C119" s="110"/>
      <c r="D119" s="70">
        <v>4</v>
      </c>
      <c r="F119" s="29"/>
      <c r="G119" s="29"/>
      <c r="H119" s="29"/>
      <c r="I119" s="29"/>
      <c r="J119" s="29"/>
      <c r="K119" s="29"/>
      <c r="L119" s="29"/>
      <c r="M119" s="29"/>
      <c r="N119" s="29"/>
      <c r="O119" s="29"/>
      <c r="P119" s="29"/>
      <c r="Q119" s="29"/>
    </row>
    <row r="120" spans="1:17" s="1" customFormat="1" ht="15" customHeight="1" x14ac:dyDescent="0.2">
      <c r="A120" s="15"/>
      <c r="B120" s="35" t="s">
        <v>125</v>
      </c>
      <c r="C120" s="110"/>
      <c r="D120" s="70">
        <v>4</v>
      </c>
      <c r="F120" s="29"/>
      <c r="G120" s="29"/>
      <c r="H120" s="29"/>
      <c r="I120" s="29"/>
      <c r="J120" s="29"/>
      <c r="K120" s="29"/>
      <c r="L120" s="29"/>
      <c r="M120" s="29"/>
      <c r="N120" s="29"/>
      <c r="O120" s="29"/>
      <c r="P120" s="29"/>
      <c r="Q120" s="29"/>
    </row>
    <row r="121" spans="1:17" s="1" customFormat="1" ht="15" customHeight="1" x14ac:dyDescent="0.2">
      <c r="A121" s="15"/>
      <c r="B121" s="35" t="s">
        <v>126</v>
      </c>
      <c r="C121" s="2"/>
      <c r="D121" s="70">
        <v>2</v>
      </c>
      <c r="F121" s="29"/>
      <c r="G121" s="29"/>
      <c r="H121" s="29"/>
      <c r="I121" s="29"/>
      <c r="J121" s="29"/>
      <c r="K121" s="29"/>
      <c r="L121" s="29"/>
      <c r="M121" s="29"/>
      <c r="N121" s="29"/>
      <c r="O121" s="29"/>
      <c r="P121" s="29"/>
      <c r="Q121" s="29"/>
    </row>
    <row r="122" spans="1:17" s="1" customFormat="1" ht="15" customHeight="1" x14ac:dyDescent="0.2">
      <c r="A122" s="15"/>
      <c r="B122" s="35" t="s">
        <v>157</v>
      </c>
      <c r="C122" s="110"/>
      <c r="D122" s="70">
        <v>4</v>
      </c>
      <c r="F122" s="29"/>
      <c r="G122" s="29"/>
      <c r="H122" s="29"/>
      <c r="I122" s="29"/>
      <c r="J122" s="29"/>
      <c r="K122" s="29"/>
      <c r="L122" s="29"/>
      <c r="M122" s="29"/>
      <c r="N122" s="29"/>
      <c r="O122" s="29"/>
      <c r="P122" s="29"/>
      <c r="Q122" s="29"/>
    </row>
    <row r="123" spans="1:17" s="1" customFormat="1" ht="15" customHeight="1" x14ac:dyDescent="0.2">
      <c r="A123" s="15"/>
      <c r="B123" s="35" t="s">
        <v>171</v>
      </c>
      <c r="C123" s="110"/>
      <c r="D123" s="70">
        <v>3</v>
      </c>
      <c r="F123" s="29"/>
      <c r="G123" s="29"/>
      <c r="H123" s="29"/>
      <c r="I123" s="29"/>
      <c r="J123" s="29"/>
      <c r="K123" s="29"/>
      <c r="L123" s="29"/>
      <c r="M123" s="29"/>
      <c r="N123" s="29"/>
      <c r="O123" s="29"/>
      <c r="P123" s="29"/>
      <c r="Q123" s="29"/>
    </row>
    <row r="124" spans="1:17" s="1" customFormat="1" ht="15" customHeight="1" x14ac:dyDescent="0.2">
      <c r="A124" s="15"/>
      <c r="B124" s="35" t="s">
        <v>127</v>
      </c>
      <c r="C124" s="110"/>
      <c r="D124" s="70">
        <v>5</v>
      </c>
      <c r="F124" s="29"/>
      <c r="G124" s="29"/>
      <c r="H124" s="29"/>
      <c r="I124" s="29"/>
      <c r="J124" s="29"/>
      <c r="K124" s="29"/>
      <c r="L124" s="29"/>
      <c r="M124" s="29"/>
      <c r="N124" s="29"/>
      <c r="O124" s="29"/>
      <c r="P124" s="29"/>
      <c r="Q124" s="29"/>
    </row>
    <row r="125" spans="1:17" s="1" customFormat="1" ht="15" customHeight="1" x14ac:dyDescent="0.2">
      <c r="A125" s="15"/>
      <c r="B125" s="35" t="s">
        <v>128</v>
      </c>
      <c r="C125" s="110"/>
      <c r="D125" s="70">
        <v>3</v>
      </c>
      <c r="F125" s="29"/>
      <c r="G125" s="29"/>
      <c r="H125" s="29"/>
      <c r="I125" s="29"/>
      <c r="J125" s="29"/>
      <c r="K125" s="29"/>
      <c r="L125" s="29"/>
      <c r="M125" s="29"/>
      <c r="N125" s="29"/>
      <c r="O125" s="29"/>
      <c r="P125" s="29"/>
      <c r="Q125" s="29"/>
    </row>
    <row r="126" spans="1:17" s="1" customFormat="1" ht="15" customHeight="1" x14ac:dyDescent="0.2">
      <c r="A126" s="15"/>
      <c r="B126" s="35" t="s">
        <v>129</v>
      </c>
      <c r="C126" s="2"/>
      <c r="D126" s="70">
        <v>3</v>
      </c>
      <c r="F126" s="29"/>
      <c r="G126" s="29"/>
      <c r="H126" s="29"/>
      <c r="I126" s="29"/>
      <c r="J126" s="29"/>
      <c r="K126" s="29"/>
      <c r="L126" s="29"/>
      <c r="M126" s="29"/>
      <c r="N126" s="29"/>
      <c r="O126" s="29"/>
      <c r="P126" s="29"/>
      <c r="Q126" s="29"/>
    </row>
    <row r="127" spans="1:17" s="1" customFormat="1" ht="15" customHeight="1" x14ac:dyDescent="0.25">
      <c r="A127" s="15"/>
      <c r="B127" s="74" t="s">
        <v>19</v>
      </c>
      <c r="C127" s="100"/>
      <c r="D127" s="76">
        <f>SUM(D117:D126)/50</f>
        <v>0.74</v>
      </c>
      <c r="F127" s="29"/>
      <c r="G127" s="29"/>
      <c r="H127" s="29"/>
      <c r="I127" s="29"/>
      <c r="J127" s="29"/>
      <c r="K127" s="29"/>
      <c r="L127" s="29"/>
      <c r="M127" s="29"/>
      <c r="N127" s="29"/>
      <c r="O127" s="29"/>
      <c r="P127" s="29"/>
      <c r="Q127" s="29"/>
    </row>
    <row r="128" spans="1:17" s="1" customFormat="1" ht="15" customHeight="1" x14ac:dyDescent="0.25">
      <c r="A128" s="42"/>
      <c r="B128" s="212" t="s">
        <v>144</v>
      </c>
      <c r="C128" s="213"/>
      <c r="D128" s="214"/>
      <c r="F128" s="29"/>
      <c r="G128" s="29"/>
      <c r="H128" s="29"/>
      <c r="I128" s="29"/>
      <c r="J128" s="29"/>
      <c r="K128" s="29"/>
      <c r="L128" s="29"/>
      <c r="M128" s="29"/>
      <c r="N128" s="29"/>
      <c r="O128" s="29"/>
      <c r="P128" s="29"/>
      <c r="Q128" s="29"/>
    </row>
    <row r="129" spans="1:17" s="1" customFormat="1" ht="15" customHeight="1" x14ac:dyDescent="0.2">
      <c r="A129" s="15"/>
      <c r="B129" s="35" t="s">
        <v>155</v>
      </c>
      <c r="C129" s="116"/>
      <c r="D129" s="71">
        <v>4</v>
      </c>
      <c r="F129" s="29"/>
      <c r="G129" s="29"/>
      <c r="H129" s="29"/>
      <c r="I129" s="29"/>
      <c r="J129" s="29"/>
      <c r="K129" s="29"/>
      <c r="L129" s="29"/>
      <c r="M129" s="29"/>
      <c r="N129" s="29"/>
      <c r="O129" s="29"/>
      <c r="P129" s="29"/>
      <c r="Q129" s="29"/>
    </row>
    <row r="130" spans="1:17" s="1" customFormat="1" ht="15" customHeight="1" x14ac:dyDescent="0.2">
      <c r="A130" s="15"/>
      <c r="B130" s="35" t="s">
        <v>156</v>
      </c>
      <c r="C130" s="116"/>
      <c r="D130" s="72">
        <v>4</v>
      </c>
      <c r="F130" s="29"/>
      <c r="G130" s="29"/>
      <c r="H130" s="29"/>
      <c r="I130" s="29"/>
      <c r="J130" s="29"/>
      <c r="K130" s="29"/>
      <c r="L130" s="29"/>
      <c r="M130" s="29"/>
      <c r="N130" s="29"/>
      <c r="O130" s="29"/>
      <c r="P130" s="29"/>
      <c r="Q130" s="29"/>
    </row>
    <row r="131" spans="1:17" s="1" customFormat="1" ht="15" customHeight="1" x14ac:dyDescent="0.2">
      <c r="A131" s="83"/>
      <c r="B131" s="36" t="s">
        <v>158</v>
      </c>
      <c r="C131" s="117"/>
      <c r="D131" s="84">
        <v>4</v>
      </c>
      <c r="F131" s="29"/>
      <c r="G131" s="29"/>
      <c r="H131" s="29"/>
      <c r="I131" s="29"/>
      <c r="J131" s="29"/>
      <c r="K131" s="29"/>
      <c r="L131" s="29"/>
      <c r="M131" s="29"/>
      <c r="N131" s="29"/>
      <c r="O131" s="29"/>
      <c r="P131" s="29"/>
      <c r="Q131" s="29"/>
    </row>
    <row r="132" spans="1:17" s="1" customFormat="1" ht="15" customHeight="1" x14ac:dyDescent="0.2">
      <c r="A132" s="15"/>
      <c r="B132" s="35" t="s">
        <v>159</v>
      </c>
      <c r="C132" s="116"/>
      <c r="D132" s="72">
        <v>3</v>
      </c>
      <c r="F132" s="29"/>
      <c r="G132" s="29"/>
      <c r="H132" s="29"/>
      <c r="I132" s="29"/>
      <c r="J132" s="29"/>
      <c r="K132" s="29"/>
      <c r="L132" s="29"/>
      <c r="M132" s="29"/>
      <c r="N132" s="29"/>
      <c r="O132" s="29"/>
      <c r="P132" s="29"/>
      <c r="Q132" s="29"/>
    </row>
    <row r="133" spans="1:17" s="1" customFormat="1" ht="15" customHeight="1" x14ac:dyDescent="0.25">
      <c r="A133" s="15"/>
      <c r="B133" s="74" t="s">
        <v>19</v>
      </c>
      <c r="C133" s="118"/>
      <c r="D133" s="76">
        <f>SUM(D129+D130+D131+D132)/20</f>
        <v>0.75</v>
      </c>
      <c r="F133" s="29"/>
      <c r="G133" s="29"/>
      <c r="H133" s="29"/>
      <c r="I133" s="29"/>
      <c r="J133" s="29"/>
      <c r="K133" s="29"/>
      <c r="L133" s="29"/>
      <c r="M133" s="29"/>
      <c r="N133" s="29"/>
      <c r="O133" s="29"/>
      <c r="P133" s="29"/>
      <c r="Q133" s="29"/>
    </row>
    <row r="134" spans="1:17" s="1" customFormat="1" ht="15" customHeight="1" x14ac:dyDescent="0.25">
      <c r="A134" s="15"/>
      <c r="B134" s="191" t="s">
        <v>197</v>
      </c>
      <c r="C134" s="192"/>
      <c r="D134" s="193"/>
      <c r="F134" s="29"/>
      <c r="G134" s="29"/>
      <c r="H134" s="29"/>
      <c r="I134" s="29"/>
      <c r="J134" s="29"/>
      <c r="K134" s="29"/>
      <c r="L134" s="29"/>
      <c r="M134" s="29"/>
      <c r="N134" s="29"/>
      <c r="O134" s="29"/>
      <c r="P134" s="29"/>
      <c r="Q134" s="29"/>
    </row>
    <row r="135" spans="1:17" s="1" customFormat="1" ht="15" customHeight="1" x14ac:dyDescent="0.2">
      <c r="A135" s="15"/>
      <c r="B135" s="187" t="s">
        <v>208</v>
      </c>
      <c r="C135" s="188"/>
      <c r="D135" s="189"/>
      <c r="F135" s="29"/>
      <c r="G135" s="29"/>
      <c r="H135" s="29"/>
      <c r="I135" s="29"/>
      <c r="J135" s="29"/>
      <c r="K135" s="29"/>
      <c r="L135" s="29"/>
      <c r="M135" s="29"/>
      <c r="N135" s="29"/>
      <c r="O135" s="29"/>
      <c r="P135" s="29"/>
      <c r="Q135" s="29"/>
    </row>
    <row r="136" spans="1:17" s="1" customFormat="1" ht="15" customHeight="1" x14ac:dyDescent="0.2">
      <c r="A136" s="15"/>
      <c r="B136" s="187"/>
      <c r="C136" s="188"/>
      <c r="D136" s="189"/>
      <c r="F136" s="29"/>
      <c r="G136" s="29"/>
      <c r="H136" s="29"/>
      <c r="I136" s="29"/>
      <c r="J136" s="29"/>
      <c r="K136" s="29"/>
      <c r="L136" s="29"/>
      <c r="M136" s="29"/>
      <c r="N136" s="29"/>
      <c r="O136" s="29"/>
      <c r="P136" s="29"/>
      <c r="Q136" s="29"/>
    </row>
    <row r="137" spans="1:17" s="1" customFormat="1" ht="15" customHeight="1" x14ac:dyDescent="0.2">
      <c r="A137" s="15"/>
      <c r="B137" s="187"/>
      <c r="C137" s="188"/>
      <c r="D137" s="189"/>
      <c r="F137" s="29"/>
      <c r="G137" s="29"/>
      <c r="H137" s="29"/>
      <c r="I137" s="29"/>
      <c r="J137" s="29"/>
      <c r="K137" s="29"/>
      <c r="L137" s="29"/>
      <c r="M137" s="29"/>
      <c r="N137" s="29"/>
      <c r="O137" s="29"/>
      <c r="P137" s="29"/>
      <c r="Q137" s="29"/>
    </row>
    <row r="138" spans="1:17" s="1" customFormat="1" ht="15" customHeight="1" x14ac:dyDescent="0.2">
      <c r="A138" s="15"/>
      <c r="B138" s="187"/>
      <c r="C138" s="188"/>
      <c r="D138" s="189"/>
      <c r="F138" s="29"/>
      <c r="G138" s="29"/>
      <c r="H138" s="29"/>
      <c r="I138" s="29"/>
      <c r="J138" s="29"/>
      <c r="K138" s="29"/>
      <c r="L138" s="29"/>
      <c r="M138" s="29"/>
      <c r="N138" s="29"/>
      <c r="O138" s="29"/>
      <c r="P138" s="29"/>
      <c r="Q138" s="29"/>
    </row>
    <row r="139" spans="1:17" s="1" customFormat="1" ht="15" customHeight="1" x14ac:dyDescent="0.2">
      <c r="A139" s="15"/>
      <c r="B139" s="187"/>
      <c r="C139" s="188"/>
      <c r="D139" s="189"/>
      <c r="F139" s="29"/>
      <c r="G139" s="29"/>
      <c r="H139" s="29"/>
      <c r="I139" s="29"/>
      <c r="J139" s="29"/>
      <c r="K139" s="29"/>
      <c r="L139" s="29"/>
      <c r="M139" s="29"/>
      <c r="N139" s="29"/>
      <c r="O139" s="29"/>
      <c r="P139" s="29"/>
      <c r="Q139" s="29"/>
    </row>
    <row r="140" spans="1:17" s="1" customFormat="1" ht="15" customHeight="1" x14ac:dyDescent="0.2">
      <c r="A140" s="15"/>
      <c r="B140" s="187"/>
      <c r="C140" s="188"/>
      <c r="D140" s="189"/>
      <c r="F140" s="29"/>
      <c r="G140" s="29"/>
      <c r="H140" s="29"/>
      <c r="I140" s="29"/>
      <c r="J140" s="29"/>
      <c r="K140" s="29"/>
      <c r="L140" s="29"/>
      <c r="M140" s="29"/>
      <c r="N140" s="29"/>
      <c r="O140" s="29"/>
      <c r="P140" s="29"/>
      <c r="Q140" s="29"/>
    </row>
    <row r="141" spans="1:17" s="1" customFormat="1" ht="15" customHeight="1" x14ac:dyDescent="0.2">
      <c r="A141" s="10"/>
      <c r="B141" s="187"/>
      <c r="C141" s="188"/>
      <c r="D141" s="189"/>
      <c r="F141" s="29"/>
      <c r="G141" s="29"/>
      <c r="H141" s="29"/>
      <c r="I141" s="29"/>
      <c r="J141" s="29"/>
      <c r="K141" s="29"/>
      <c r="L141" s="29"/>
      <c r="M141" s="29"/>
      <c r="N141" s="29"/>
      <c r="O141" s="29"/>
      <c r="P141" s="29"/>
      <c r="Q141" s="29"/>
    </row>
    <row r="142" spans="1:17" s="1" customFormat="1" ht="15" customHeight="1" x14ac:dyDescent="0.25">
      <c r="A142" s="42"/>
      <c r="B142" s="191" t="s">
        <v>34</v>
      </c>
      <c r="C142" s="192"/>
      <c r="D142" s="193"/>
      <c r="F142" s="29"/>
      <c r="G142" s="29"/>
      <c r="H142" s="29"/>
      <c r="I142" s="29"/>
      <c r="J142" s="29"/>
      <c r="K142" s="29"/>
      <c r="L142" s="29"/>
      <c r="M142" s="29"/>
      <c r="N142" s="29"/>
      <c r="O142" s="29"/>
      <c r="P142" s="29"/>
      <c r="Q142" s="29"/>
    </row>
    <row r="143" spans="1:17" s="1" customFormat="1" ht="15" customHeight="1" x14ac:dyDescent="0.2">
      <c r="A143" s="15"/>
      <c r="B143" s="85" t="s">
        <v>169</v>
      </c>
      <c r="C143" s="110"/>
      <c r="D143" s="70">
        <v>4</v>
      </c>
      <c r="F143" s="29"/>
      <c r="G143" s="29"/>
      <c r="H143" s="29"/>
      <c r="I143" s="29"/>
      <c r="J143" s="29"/>
      <c r="K143" s="29"/>
      <c r="L143" s="29"/>
      <c r="M143" s="29"/>
      <c r="N143" s="29"/>
      <c r="O143" s="29"/>
      <c r="P143" s="29"/>
      <c r="Q143" s="29"/>
    </row>
    <row r="144" spans="1:17" s="1" customFormat="1" ht="15" customHeight="1" x14ac:dyDescent="0.2">
      <c r="A144" s="15"/>
      <c r="B144" s="82" t="s">
        <v>168</v>
      </c>
      <c r="C144" s="110"/>
      <c r="D144" s="70">
        <v>2</v>
      </c>
      <c r="F144" s="29"/>
      <c r="G144" s="29"/>
      <c r="H144" s="29"/>
      <c r="I144" s="29"/>
      <c r="J144" s="29"/>
      <c r="K144" s="29"/>
      <c r="L144" s="29"/>
      <c r="M144" s="29"/>
      <c r="N144" s="29"/>
      <c r="O144" s="29"/>
      <c r="P144" s="29"/>
      <c r="Q144" s="29"/>
    </row>
    <row r="145" spans="1:17" s="1" customFormat="1" ht="15" customHeight="1" x14ac:dyDescent="0.2">
      <c r="A145" s="15"/>
      <c r="B145" s="82" t="s">
        <v>164</v>
      </c>
      <c r="C145" s="110"/>
      <c r="D145" s="70">
        <v>2</v>
      </c>
      <c r="F145" s="29"/>
      <c r="G145" s="29"/>
      <c r="H145" s="29"/>
      <c r="I145" s="29"/>
      <c r="J145" s="29"/>
      <c r="K145" s="29"/>
      <c r="L145" s="29"/>
      <c r="M145" s="29"/>
      <c r="N145" s="29"/>
      <c r="O145" s="29"/>
      <c r="P145" s="29"/>
      <c r="Q145" s="29"/>
    </row>
    <row r="146" spans="1:17" s="1" customFormat="1" ht="15" customHeight="1" x14ac:dyDescent="0.2">
      <c r="A146" s="15"/>
      <c r="B146" s="82" t="s">
        <v>163</v>
      </c>
      <c r="C146" s="110"/>
      <c r="D146" s="70">
        <v>1</v>
      </c>
      <c r="F146" s="29"/>
      <c r="G146" s="29"/>
      <c r="H146" s="29"/>
      <c r="I146" s="29"/>
      <c r="J146" s="29"/>
      <c r="K146" s="29"/>
      <c r="L146" s="29"/>
      <c r="M146" s="29"/>
      <c r="N146" s="29"/>
      <c r="O146" s="29"/>
      <c r="P146" s="29"/>
      <c r="Q146" s="29"/>
    </row>
    <row r="147" spans="1:17" s="1" customFormat="1" ht="15" customHeight="1" x14ac:dyDescent="0.2">
      <c r="A147" s="15"/>
      <c r="B147" s="85" t="s">
        <v>170</v>
      </c>
      <c r="C147" s="110"/>
      <c r="D147" s="70">
        <v>3</v>
      </c>
      <c r="F147" s="29"/>
      <c r="G147" s="29"/>
      <c r="H147" s="29"/>
      <c r="I147" s="29"/>
      <c r="J147" s="29"/>
      <c r="K147" s="29"/>
      <c r="L147" s="29"/>
      <c r="M147" s="29"/>
      <c r="N147" s="29"/>
      <c r="O147" s="29"/>
      <c r="P147" s="29"/>
      <c r="Q147" s="29"/>
    </row>
    <row r="148" spans="1:17" s="1" customFormat="1" ht="15" customHeight="1" x14ac:dyDescent="0.2">
      <c r="A148" s="15"/>
      <c r="B148" s="82" t="s">
        <v>131</v>
      </c>
      <c r="C148" s="110"/>
      <c r="D148" s="70">
        <v>4</v>
      </c>
      <c r="F148" s="29"/>
      <c r="G148" s="29"/>
      <c r="H148" s="29"/>
      <c r="I148" s="29"/>
      <c r="J148" s="29"/>
      <c r="K148" s="29"/>
      <c r="L148" s="29"/>
      <c r="M148" s="29"/>
      <c r="N148" s="29"/>
      <c r="O148" s="29"/>
      <c r="P148" s="29"/>
      <c r="Q148" s="29"/>
    </row>
    <row r="149" spans="1:17" s="1" customFormat="1" ht="15" customHeight="1" x14ac:dyDescent="0.2">
      <c r="A149" s="15"/>
      <c r="B149" s="82" t="s">
        <v>162</v>
      </c>
      <c r="C149" s="110"/>
      <c r="D149" s="70">
        <v>1</v>
      </c>
      <c r="F149" s="29"/>
      <c r="G149" s="29"/>
      <c r="H149" s="29"/>
      <c r="I149" s="29"/>
      <c r="J149" s="29"/>
      <c r="K149" s="29"/>
      <c r="L149" s="29"/>
      <c r="M149" s="29"/>
      <c r="N149" s="29"/>
      <c r="O149" s="29"/>
      <c r="P149" s="29"/>
      <c r="Q149" s="29"/>
    </row>
    <row r="150" spans="1:17" s="1" customFormat="1" ht="15" customHeight="1" x14ac:dyDescent="0.2">
      <c r="A150" s="15"/>
      <c r="B150" s="82" t="s">
        <v>130</v>
      </c>
      <c r="C150" s="110"/>
      <c r="D150" s="70">
        <v>2</v>
      </c>
      <c r="F150" s="29"/>
      <c r="G150" s="29"/>
      <c r="H150" s="29"/>
      <c r="I150" s="29"/>
      <c r="J150" s="29"/>
      <c r="K150" s="29"/>
      <c r="L150" s="29"/>
      <c r="M150" s="29"/>
      <c r="N150" s="29"/>
      <c r="O150" s="29"/>
      <c r="P150" s="29"/>
      <c r="Q150" s="29"/>
    </row>
    <row r="151" spans="1:17" s="1" customFormat="1" ht="15" customHeight="1" x14ac:dyDescent="0.2">
      <c r="A151" s="15"/>
      <c r="B151" s="82" t="s">
        <v>132</v>
      </c>
      <c r="C151" s="110"/>
      <c r="D151" s="70">
        <v>4</v>
      </c>
      <c r="F151" s="29"/>
      <c r="G151" s="29"/>
      <c r="H151" s="29"/>
      <c r="I151" s="29"/>
      <c r="J151" s="29"/>
      <c r="K151" s="29"/>
      <c r="L151" s="29"/>
      <c r="M151" s="29"/>
      <c r="N151" s="29"/>
      <c r="O151" s="29"/>
      <c r="P151" s="29"/>
      <c r="Q151" s="29"/>
    </row>
    <row r="152" spans="1:17" s="1" customFormat="1" ht="15" customHeight="1" x14ac:dyDescent="0.25">
      <c r="A152" s="15"/>
      <c r="B152" s="74" t="s">
        <v>19</v>
      </c>
      <c r="C152" s="100"/>
      <c r="D152" s="76">
        <f>SUM(D143:D151)/45</f>
        <v>0.51111111111111107</v>
      </c>
      <c r="F152" s="29"/>
      <c r="G152" s="29"/>
      <c r="H152" s="29"/>
      <c r="I152" s="29"/>
      <c r="J152" s="29"/>
      <c r="K152" s="29"/>
      <c r="L152" s="29"/>
      <c r="M152" s="29"/>
      <c r="N152" s="29"/>
      <c r="O152" s="29"/>
      <c r="P152" s="29"/>
      <c r="Q152" s="29"/>
    </row>
    <row r="153" spans="1:17" s="1" customFormat="1" ht="15" customHeight="1" x14ac:dyDescent="0.25">
      <c r="A153" s="42"/>
      <c r="B153" s="191" t="s">
        <v>141</v>
      </c>
      <c r="C153" s="192"/>
      <c r="D153" s="193"/>
      <c r="F153" s="29"/>
      <c r="G153" s="29"/>
      <c r="H153" s="29"/>
      <c r="I153" s="29"/>
      <c r="J153" s="29"/>
      <c r="K153" s="29"/>
      <c r="L153" s="29"/>
      <c r="M153" s="29"/>
      <c r="N153" s="29"/>
      <c r="O153" s="29"/>
      <c r="P153" s="29"/>
      <c r="Q153" s="29"/>
    </row>
    <row r="154" spans="1:17" s="1" customFormat="1" ht="15" customHeight="1" x14ac:dyDescent="0.2">
      <c r="A154" s="15"/>
      <c r="B154" s="35" t="s">
        <v>37</v>
      </c>
      <c r="C154" s="111"/>
      <c r="D154" s="71">
        <v>3</v>
      </c>
      <c r="F154" s="29"/>
      <c r="G154" s="29"/>
      <c r="H154" s="29"/>
      <c r="I154" s="29"/>
      <c r="J154" s="29"/>
      <c r="K154" s="29"/>
      <c r="L154" s="29"/>
      <c r="M154" s="29"/>
      <c r="N154" s="29"/>
      <c r="O154" s="29"/>
      <c r="P154" s="29"/>
      <c r="Q154" s="29"/>
    </row>
    <row r="155" spans="1:17" s="1" customFormat="1" ht="15" customHeight="1" x14ac:dyDescent="0.2">
      <c r="A155" s="15"/>
      <c r="B155" s="35" t="s">
        <v>35</v>
      </c>
      <c r="C155" s="111"/>
      <c r="D155" s="72">
        <v>3</v>
      </c>
      <c r="F155" s="29"/>
      <c r="G155" s="29"/>
      <c r="H155" s="29"/>
      <c r="I155" s="29"/>
      <c r="J155" s="29"/>
      <c r="K155" s="29"/>
      <c r="L155" s="29"/>
      <c r="M155" s="29"/>
      <c r="N155" s="29"/>
      <c r="O155" s="29"/>
      <c r="P155" s="29"/>
      <c r="Q155" s="29"/>
    </row>
    <row r="156" spans="1:17" s="1" customFormat="1" ht="15" customHeight="1" x14ac:dyDescent="0.2">
      <c r="A156" s="15"/>
      <c r="B156" s="35" t="s">
        <v>36</v>
      </c>
      <c r="C156" s="111"/>
      <c r="D156" s="73">
        <v>3</v>
      </c>
      <c r="F156" s="29"/>
      <c r="G156" s="29"/>
      <c r="H156" s="29"/>
      <c r="I156" s="29"/>
      <c r="J156" s="29"/>
      <c r="K156" s="29"/>
      <c r="L156" s="29"/>
      <c r="M156" s="29"/>
      <c r="N156" s="29"/>
      <c r="O156" s="29"/>
      <c r="P156" s="29"/>
      <c r="Q156" s="29"/>
    </row>
    <row r="157" spans="1:17" s="1" customFormat="1" ht="15" customHeight="1" x14ac:dyDescent="0.2">
      <c r="A157" s="15"/>
      <c r="B157" s="35" t="s">
        <v>58</v>
      </c>
      <c r="C157" s="111"/>
      <c r="D157" s="72">
        <v>2</v>
      </c>
      <c r="F157" s="29"/>
      <c r="G157" s="29"/>
      <c r="H157" s="29"/>
      <c r="I157" s="29"/>
      <c r="J157" s="29"/>
      <c r="K157" s="29"/>
      <c r="L157" s="29"/>
      <c r="M157" s="29"/>
      <c r="N157" s="29"/>
      <c r="O157" s="29"/>
      <c r="P157" s="29"/>
      <c r="Q157" s="29"/>
    </row>
    <row r="158" spans="1:17" s="1" customFormat="1" ht="15" customHeight="1" x14ac:dyDescent="0.25">
      <c r="A158" s="15"/>
      <c r="B158" s="74" t="s">
        <v>19</v>
      </c>
      <c r="C158" s="112"/>
      <c r="D158" s="76">
        <f>SUM(D154+D155+D156+D157)/20</f>
        <v>0.55000000000000004</v>
      </c>
      <c r="F158" s="29"/>
      <c r="G158" s="29"/>
      <c r="H158" s="29"/>
      <c r="I158" s="29"/>
      <c r="J158" s="29"/>
      <c r="K158" s="29"/>
      <c r="L158" s="29"/>
      <c r="M158" s="29"/>
      <c r="N158" s="29"/>
      <c r="O158" s="29"/>
      <c r="P158" s="29"/>
      <c r="Q158" s="29"/>
    </row>
    <row r="159" spans="1:17" s="1" customFormat="1" ht="15" customHeight="1" x14ac:dyDescent="0.25">
      <c r="A159" s="15"/>
      <c r="B159" s="191" t="s">
        <v>197</v>
      </c>
      <c r="C159" s="192"/>
      <c r="D159" s="193"/>
      <c r="F159" s="29"/>
      <c r="G159" s="29"/>
      <c r="H159" s="29"/>
      <c r="I159" s="29"/>
      <c r="J159" s="29"/>
      <c r="K159" s="29"/>
      <c r="L159" s="29"/>
      <c r="M159" s="29"/>
      <c r="N159" s="29"/>
      <c r="O159" s="29"/>
      <c r="P159" s="29"/>
      <c r="Q159" s="29"/>
    </row>
    <row r="160" spans="1:17" s="1" customFormat="1" ht="15" customHeight="1" x14ac:dyDescent="0.2">
      <c r="A160" s="15"/>
      <c r="B160" s="187" t="s">
        <v>209</v>
      </c>
      <c r="C160" s="188"/>
      <c r="D160" s="189"/>
      <c r="F160" s="29"/>
      <c r="G160" s="29"/>
      <c r="H160" s="29"/>
      <c r="I160" s="29"/>
      <c r="J160" s="29"/>
      <c r="K160" s="29"/>
      <c r="L160" s="29"/>
      <c r="M160" s="29"/>
      <c r="N160" s="29"/>
      <c r="O160" s="29"/>
      <c r="P160" s="29"/>
      <c r="Q160" s="29"/>
    </row>
    <row r="161" spans="1:17" s="1" customFormat="1" ht="15" customHeight="1" x14ac:dyDescent="0.2">
      <c r="A161" s="15"/>
      <c r="B161" s="187" t="s">
        <v>210</v>
      </c>
      <c r="C161" s="188"/>
      <c r="D161" s="189"/>
      <c r="F161" s="29"/>
      <c r="G161" s="29"/>
      <c r="H161" s="29"/>
      <c r="I161" s="29"/>
      <c r="J161" s="29"/>
      <c r="K161" s="29"/>
      <c r="L161" s="29"/>
      <c r="M161" s="29"/>
      <c r="N161" s="29"/>
      <c r="O161" s="29"/>
      <c r="P161" s="29"/>
      <c r="Q161" s="29"/>
    </row>
    <row r="162" spans="1:17" s="1" customFormat="1" ht="15" customHeight="1" x14ac:dyDescent="0.2">
      <c r="A162" s="15"/>
      <c r="B162" s="187"/>
      <c r="C162" s="188"/>
      <c r="D162" s="189"/>
      <c r="F162" s="29"/>
      <c r="G162" s="29"/>
      <c r="H162" s="29"/>
      <c r="I162" s="29"/>
      <c r="J162" s="29"/>
      <c r="K162" s="29"/>
      <c r="L162" s="29"/>
      <c r="M162" s="29"/>
      <c r="N162" s="29"/>
      <c r="O162" s="29"/>
      <c r="P162" s="29"/>
      <c r="Q162" s="29"/>
    </row>
    <row r="163" spans="1:17" s="1" customFormat="1" ht="15" customHeight="1" x14ac:dyDescent="0.2">
      <c r="A163" s="15"/>
      <c r="B163" s="187"/>
      <c r="C163" s="188"/>
      <c r="D163" s="189"/>
      <c r="F163" s="29"/>
      <c r="G163" s="29"/>
      <c r="H163" s="29"/>
      <c r="I163" s="29"/>
      <c r="J163" s="29"/>
      <c r="K163" s="29"/>
      <c r="L163" s="29"/>
      <c r="M163" s="29"/>
      <c r="N163" s="29"/>
      <c r="O163" s="29"/>
      <c r="P163" s="29"/>
      <c r="Q163" s="29"/>
    </row>
    <row r="164" spans="1:17" s="1" customFormat="1" ht="15" customHeight="1" x14ac:dyDescent="0.2">
      <c r="A164" s="15"/>
      <c r="B164" s="187"/>
      <c r="C164" s="188"/>
      <c r="D164" s="189"/>
      <c r="F164" s="29"/>
      <c r="G164" s="29"/>
      <c r="H164" s="29"/>
      <c r="I164" s="29"/>
      <c r="J164" s="29"/>
      <c r="K164" s="29"/>
      <c r="L164" s="29"/>
      <c r="M164" s="29"/>
      <c r="N164" s="29"/>
      <c r="O164" s="29"/>
      <c r="P164" s="29"/>
      <c r="Q164" s="29"/>
    </row>
    <row r="165" spans="1:17" s="1" customFormat="1" ht="15" customHeight="1" x14ac:dyDescent="0.2">
      <c r="A165" s="15"/>
      <c r="B165" s="187"/>
      <c r="C165" s="188"/>
      <c r="D165" s="189"/>
      <c r="F165" s="29"/>
      <c r="G165" s="29"/>
      <c r="H165" s="29"/>
      <c r="I165" s="29"/>
      <c r="J165" s="29"/>
      <c r="K165" s="29"/>
      <c r="L165" s="29"/>
      <c r="M165" s="29"/>
      <c r="N165" s="29"/>
      <c r="O165" s="29"/>
      <c r="P165" s="29"/>
      <c r="Q165" s="29"/>
    </row>
    <row r="166" spans="1:17" s="1" customFormat="1" ht="15" customHeight="1" x14ac:dyDescent="0.2">
      <c r="A166" s="10"/>
      <c r="B166" s="187"/>
      <c r="C166" s="188"/>
      <c r="D166" s="189"/>
      <c r="F166" s="29"/>
      <c r="G166" s="29"/>
      <c r="H166" s="29"/>
      <c r="I166" s="29"/>
      <c r="J166" s="29"/>
      <c r="K166" s="29"/>
      <c r="L166" s="29"/>
      <c r="M166" s="29"/>
      <c r="N166" s="29"/>
      <c r="O166" s="29"/>
      <c r="P166" s="29"/>
      <c r="Q166" s="29"/>
    </row>
    <row r="167" spans="1:17" s="1" customFormat="1" ht="15" customHeight="1" x14ac:dyDescent="0.2">
      <c r="A167" s="10"/>
      <c r="F167" s="29"/>
      <c r="G167" s="29"/>
      <c r="H167" s="29"/>
      <c r="I167" s="29"/>
      <c r="J167" s="29"/>
      <c r="K167" s="29"/>
      <c r="L167" s="29"/>
      <c r="M167" s="29"/>
      <c r="N167" s="29"/>
      <c r="O167" s="29"/>
      <c r="P167" s="29"/>
      <c r="Q167" s="29"/>
    </row>
    <row r="168" spans="1:17" s="1" customFormat="1" ht="15" customHeight="1" x14ac:dyDescent="0.2">
      <c r="A168" s="10"/>
      <c r="F168" s="29"/>
      <c r="G168" s="29"/>
      <c r="H168" s="29"/>
      <c r="I168" s="29"/>
      <c r="J168" s="29"/>
      <c r="K168" s="29"/>
      <c r="L168" s="29"/>
      <c r="M168" s="29"/>
      <c r="N168" s="29"/>
      <c r="O168" s="29"/>
      <c r="P168" s="29"/>
      <c r="Q168" s="29"/>
    </row>
    <row r="169" spans="1:17" s="1" customFormat="1" ht="15" customHeight="1" x14ac:dyDescent="0.2">
      <c r="A169" s="10"/>
      <c r="F169" s="29"/>
      <c r="G169" s="29"/>
      <c r="H169" s="29"/>
      <c r="I169" s="29"/>
      <c r="J169" s="29"/>
      <c r="K169" s="29"/>
      <c r="L169" s="29"/>
      <c r="M169" s="29"/>
      <c r="N169" s="29"/>
      <c r="O169" s="29"/>
      <c r="P169" s="29"/>
      <c r="Q169" s="29"/>
    </row>
    <row r="170" spans="1:17" s="1" customFormat="1" ht="15" customHeight="1" x14ac:dyDescent="0.2">
      <c r="A170" s="10"/>
      <c r="F170" s="29"/>
      <c r="G170" s="29"/>
      <c r="H170" s="29"/>
      <c r="I170" s="29"/>
      <c r="J170" s="29"/>
      <c r="K170" s="29"/>
      <c r="L170" s="29"/>
      <c r="M170" s="29"/>
      <c r="N170" s="29"/>
      <c r="O170" s="29"/>
      <c r="P170" s="29"/>
      <c r="Q170" s="29"/>
    </row>
    <row r="171" spans="1:17" s="1" customFormat="1" ht="15" customHeight="1" x14ac:dyDescent="0.2">
      <c r="A171" s="10"/>
      <c r="F171" s="29"/>
      <c r="G171" s="29"/>
      <c r="H171" s="29"/>
      <c r="I171" s="29"/>
      <c r="J171" s="29"/>
      <c r="K171" s="29"/>
      <c r="L171" s="29"/>
      <c r="M171" s="29"/>
      <c r="N171" s="29"/>
      <c r="O171" s="29"/>
      <c r="P171" s="29"/>
      <c r="Q171" s="29"/>
    </row>
    <row r="172" spans="1:17" s="1" customFormat="1" ht="15" customHeight="1" x14ac:dyDescent="0.2">
      <c r="A172" s="10"/>
      <c r="F172" s="29"/>
      <c r="G172" s="29"/>
      <c r="H172" s="29"/>
      <c r="I172" s="29"/>
      <c r="J172" s="29"/>
      <c r="K172" s="29"/>
      <c r="L172" s="29"/>
      <c r="M172" s="29"/>
      <c r="N172" s="29"/>
      <c r="O172" s="29"/>
      <c r="P172" s="29"/>
      <c r="Q172" s="29"/>
    </row>
    <row r="173" spans="1:17" s="1" customFormat="1" ht="15" customHeight="1" x14ac:dyDescent="0.2">
      <c r="A173" s="10"/>
      <c r="F173" s="29"/>
      <c r="G173" s="29"/>
      <c r="H173" s="29"/>
      <c r="I173" s="29"/>
      <c r="J173" s="29"/>
      <c r="K173" s="29"/>
      <c r="L173" s="29"/>
      <c r="M173" s="29"/>
      <c r="N173" s="29"/>
      <c r="O173" s="29"/>
      <c r="P173" s="29"/>
      <c r="Q173" s="29"/>
    </row>
    <row r="174" spans="1:17" s="1" customFormat="1" ht="15" customHeight="1" x14ac:dyDescent="0.2">
      <c r="A174" s="10"/>
      <c r="F174" s="29"/>
      <c r="G174" s="29"/>
      <c r="H174" s="29"/>
      <c r="I174" s="29"/>
      <c r="J174" s="29"/>
      <c r="K174" s="29"/>
      <c r="L174" s="29"/>
      <c r="M174" s="29"/>
      <c r="N174" s="29"/>
      <c r="O174" s="29"/>
      <c r="P174" s="29"/>
      <c r="Q174" s="29"/>
    </row>
    <row r="175" spans="1:17" s="1" customFormat="1" ht="15" customHeight="1" x14ac:dyDescent="0.2">
      <c r="A175" s="10"/>
      <c r="F175" s="29"/>
      <c r="G175" s="29"/>
      <c r="H175" s="29"/>
      <c r="I175" s="29"/>
      <c r="J175" s="29"/>
      <c r="K175" s="29"/>
      <c r="L175" s="29"/>
      <c r="M175" s="29"/>
      <c r="N175" s="29"/>
      <c r="O175" s="29"/>
      <c r="P175" s="29"/>
      <c r="Q175" s="29"/>
    </row>
    <row r="176" spans="1:17" s="1" customFormat="1" ht="15" customHeight="1" x14ac:dyDescent="0.2">
      <c r="A176" s="10"/>
      <c r="F176" s="29"/>
      <c r="G176" s="29"/>
      <c r="H176" s="29"/>
      <c r="I176" s="29"/>
      <c r="J176" s="29"/>
      <c r="K176" s="29"/>
      <c r="L176" s="29"/>
      <c r="M176" s="29"/>
      <c r="N176" s="29"/>
      <c r="O176" s="29"/>
      <c r="P176" s="29"/>
      <c r="Q176" s="29"/>
    </row>
    <row r="177" spans="1:17" s="1" customFormat="1" ht="15" customHeight="1" x14ac:dyDescent="0.2">
      <c r="A177" s="10"/>
      <c r="F177" s="29"/>
      <c r="G177" s="29"/>
      <c r="H177" s="29"/>
      <c r="I177" s="29"/>
      <c r="J177" s="29"/>
      <c r="K177" s="29"/>
      <c r="L177" s="29"/>
      <c r="M177" s="29"/>
      <c r="N177" s="29"/>
      <c r="O177" s="29"/>
      <c r="P177" s="29"/>
      <c r="Q177" s="29"/>
    </row>
    <row r="178" spans="1:17" s="1" customFormat="1" ht="15" customHeight="1" x14ac:dyDescent="0.2">
      <c r="A178" s="10"/>
      <c r="F178" s="29"/>
      <c r="G178" s="29"/>
      <c r="H178" s="29"/>
      <c r="I178" s="29"/>
      <c r="J178" s="29"/>
      <c r="K178" s="29"/>
      <c r="L178" s="29"/>
      <c r="M178" s="29"/>
      <c r="N178" s="29"/>
      <c r="O178" s="29"/>
      <c r="P178" s="29"/>
      <c r="Q178" s="29"/>
    </row>
    <row r="179" spans="1:17" s="1" customFormat="1" ht="15" customHeight="1" x14ac:dyDescent="0.2">
      <c r="A179" s="10"/>
      <c r="F179" s="29"/>
      <c r="G179" s="29"/>
      <c r="H179" s="29"/>
      <c r="I179" s="29"/>
      <c r="J179" s="29"/>
      <c r="K179" s="29"/>
      <c r="L179" s="29"/>
      <c r="M179" s="29"/>
      <c r="N179" s="29"/>
      <c r="O179" s="29"/>
      <c r="P179" s="29"/>
      <c r="Q179" s="29"/>
    </row>
    <row r="180" spans="1:17" s="1" customFormat="1" ht="15" customHeight="1" x14ac:dyDescent="0.2">
      <c r="A180" s="10"/>
      <c r="F180" s="29"/>
      <c r="G180" s="29"/>
      <c r="H180" s="29"/>
      <c r="I180" s="29"/>
      <c r="J180" s="29"/>
      <c r="K180" s="29"/>
      <c r="L180" s="29"/>
      <c r="M180" s="29"/>
      <c r="N180" s="29"/>
      <c r="O180" s="29"/>
      <c r="P180" s="29"/>
      <c r="Q180" s="29"/>
    </row>
    <row r="181" spans="1:17" s="1" customFormat="1" ht="15" customHeight="1" x14ac:dyDescent="0.2">
      <c r="A181" s="10"/>
      <c r="F181" s="29"/>
      <c r="G181" s="29"/>
      <c r="H181" s="29"/>
      <c r="I181" s="29"/>
      <c r="J181" s="29"/>
      <c r="K181" s="29"/>
      <c r="L181" s="29"/>
      <c r="M181" s="29"/>
      <c r="N181" s="29"/>
      <c r="O181" s="29"/>
      <c r="P181" s="29"/>
      <c r="Q181" s="29"/>
    </row>
    <row r="182" spans="1:17" s="1" customFormat="1" ht="15" customHeight="1" x14ac:dyDescent="0.2">
      <c r="A182" s="10"/>
      <c r="F182" s="29"/>
      <c r="G182" s="29"/>
      <c r="H182" s="29"/>
      <c r="I182" s="29"/>
      <c r="J182" s="29"/>
      <c r="K182" s="29"/>
      <c r="L182" s="29"/>
      <c r="M182" s="29"/>
      <c r="N182" s="29"/>
      <c r="O182" s="29"/>
      <c r="P182" s="29"/>
      <c r="Q182" s="29"/>
    </row>
    <row r="183" spans="1:17" s="1" customFormat="1" ht="15" customHeight="1" x14ac:dyDescent="0.2">
      <c r="A183" s="10"/>
      <c r="F183" s="29"/>
      <c r="G183" s="29"/>
      <c r="H183" s="29"/>
      <c r="I183" s="29"/>
      <c r="J183" s="29"/>
      <c r="K183" s="29"/>
      <c r="L183" s="29"/>
      <c r="M183" s="29"/>
      <c r="N183" s="29"/>
      <c r="O183" s="29"/>
      <c r="P183" s="29"/>
      <c r="Q183" s="29"/>
    </row>
    <row r="184" spans="1:17" s="1" customFormat="1" ht="15" customHeight="1" x14ac:dyDescent="0.2">
      <c r="A184" s="10"/>
      <c r="F184" s="29"/>
      <c r="G184" s="29"/>
      <c r="H184" s="29"/>
      <c r="I184" s="29"/>
      <c r="J184" s="29"/>
      <c r="K184" s="29"/>
      <c r="L184" s="29"/>
      <c r="M184" s="29"/>
      <c r="N184" s="29"/>
      <c r="O184" s="29"/>
      <c r="P184" s="29"/>
      <c r="Q184" s="29"/>
    </row>
    <row r="185" spans="1:17" s="1" customFormat="1" ht="15" customHeight="1" x14ac:dyDescent="0.2">
      <c r="A185" s="10"/>
      <c r="F185" s="29"/>
      <c r="G185" s="29"/>
      <c r="H185" s="29"/>
      <c r="I185" s="29"/>
      <c r="J185" s="29"/>
      <c r="K185" s="29"/>
      <c r="L185" s="29"/>
      <c r="M185" s="29"/>
      <c r="N185" s="29"/>
      <c r="O185" s="29"/>
      <c r="P185" s="29"/>
      <c r="Q185" s="29"/>
    </row>
    <row r="186" spans="1:17" s="1" customFormat="1" ht="15" customHeight="1" x14ac:dyDescent="0.2">
      <c r="A186" s="10"/>
      <c r="F186" s="29"/>
      <c r="G186" s="29"/>
      <c r="H186" s="29"/>
      <c r="I186" s="29"/>
      <c r="J186" s="29"/>
      <c r="K186" s="29"/>
      <c r="L186" s="29"/>
      <c r="M186" s="29"/>
      <c r="N186" s="29"/>
      <c r="O186" s="29"/>
      <c r="P186" s="29"/>
      <c r="Q186" s="29"/>
    </row>
    <row r="187" spans="1:17" s="1" customFormat="1" ht="15" customHeight="1" x14ac:dyDescent="0.2">
      <c r="A187" s="10"/>
      <c r="F187" s="29"/>
      <c r="G187" s="29"/>
      <c r="H187" s="29"/>
      <c r="I187" s="29"/>
      <c r="J187" s="29"/>
      <c r="K187" s="29"/>
      <c r="L187" s="29"/>
      <c r="M187" s="29"/>
      <c r="N187" s="29"/>
      <c r="O187" s="29"/>
      <c r="P187" s="29"/>
      <c r="Q187" s="29"/>
    </row>
    <row r="188" spans="1:17" s="1" customFormat="1" ht="15" customHeight="1" x14ac:dyDescent="0.2">
      <c r="A188" s="10"/>
      <c r="F188" s="29"/>
      <c r="G188" s="29"/>
      <c r="H188" s="29"/>
      <c r="I188" s="29"/>
      <c r="J188" s="29"/>
      <c r="K188" s="29"/>
      <c r="L188" s="29"/>
      <c r="M188" s="29"/>
      <c r="N188" s="29"/>
      <c r="O188" s="29"/>
      <c r="P188" s="29"/>
      <c r="Q188" s="29"/>
    </row>
    <row r="189" spans="1:17" s="1" customFormat="1" ht="15" customHeight="1" x14ac:dyDescent="0.2">
      <c r="A189" s="10"/>
      <c r="F189" s="29"/>
      <c r="G189" s="29"/>
      <c r="H189" s="29"/>
      <c r="I189" s="29"/>
      <c r="J189" s="29"/>
      <c r="K189" s="29"/>
      <c r="L189" s="29"/>
      <c r="M189" s="29"/>
      <c r="N189" s="29"/>
      <c r="O189" s="29"/>
      <c r="P189" s="29"/>
      <c r="Q189" s="29"/>
    </row>
    <row r="190" spans="1:17" s="1" customFormat="1" ht="15" customHeight="1" x14ac:dyDescent="0.2">
      <c r="A190" s="10"/>
      <c r="F190" s="29"/>
      <c r="G190" s="29"/>
      <c r="H190" s="29"/>
      <c r="I190" s="29"/>
      <c r="J190" s="29"/>
      <c r="K190" s="29"/>
      <c r="L190" s="29"/>
      <c r="M190" s="29"/>
      <c r="N190" s="29"/>
      <c r="O190" s="29"/>
      <c r="P190" s="29"/>
      <c r="Q190" s="29"/>
    </row>
    <row r="191" spans="1:17" s="1" customFormat="1" ht="15" customHeight="1" x14ac:dyDescent="0.2">
      <c r="A191" s="10"/>
      <c r="F191" s="29"/>
      <c r="G191" s="29"/>
      <c r="H191" s="29"/>
      <c r="I191" s="29"/>
      <c r="J191" s="29"/>
      <c r="K191" s="29"/>
      <c r="L191" s="29"/>
      <c r="M191" s="29"/>
      <c r="N191" s="29"/>
      <c r="O191" s="29"/>
      <c r="P191" s="29"/>
      <c r="Q191" s="29"/>
    </row>
    <row r="192" spans="1:17" s="1" customFormat="1" ht="15" customHeight="1" x14ac:dyDescent="0.2">
      <c r="A192" s="10"/>
      <c r="F192" s="29"/>
      <c r="G192" s="29"/>
      <c r="H192" s="29"/>
      <c r="I192" s="29"/>
      <c r="J192" s="29"/>
      <c r="K192" s="29"/>
      <c r="L192" s="29"/>
      <c r="M192" s="29"/>
      <c r="N192" s="29"/>
      <c r="O192" s="29"/>
      <c r="P192" s="29"/>
      <c r="Q192" s="29"/>
    </row>
    <row r="193" spans="1:17" s="1" customFormat="1" ht="15" customHeight="1" x14ac:dyDescent="0.2">
      <c r="A193" s="10"/>
      <c r="F193" s="29"/>
      <c r="G193" s="29"/>
      <c r="H193" s="29"/>
      <c r="I193" s="29"/>
      <c r="J193" s="29"/>
      <c r="K193" s="29"/>
      <c r="L193" s="29"/>
      <c r="M193" s="29"/>
      <c r="N193" s="29"/>
      <c r="O193" s="29"/>
      <c r="P193" s="29"/>
      <c r="Q193" s="29"/>
    </row>
    <row r="194" spans="1:17" s="1" customFormat="1" ht="15" customHeight="1" x14ac:dyDescent="0.2">
      <c r="A194" s="10"/>
      <c r="F194" s="29"/>
      <c r="G194" s="29"/>
      <c r="H194" s="29"/>
      <c r="I194" s="29"/>
      <c r="J194" s="29"/>
      <c r="K194" s="29"/>
      <c r="L194" s="29"/>
      <c r="M194" s="29"/>
      <c r="N194" s="29"/>
      <c r="O194" s="29"/>
      <c r="P194" s="29"/>
      <c r="Q194" s="29"/>
    </row>
    <row r="195" spans="1:17" s="1" customFormat="1" ht="15" customHeight="1" x14ac:dyDescent="0.2">
      <c r="A195" s="10"/>
      <c r="F195" s="29"/>
      <c r="G195" s="29"/>
      <c r="H195" s="29"/>
      <c r="I195" s="29"/>
      <c r="J195" s="29"/>
      <c r="K195" s="29"/>
      <c r="L195" s="29"/>
      <c r="M195" s="29"/>
      <c r="N195" s="29"/>
      <c r="O195" s="29"/>
      <c r="P195" s="29"/>
      <c r="Q195" s="29"/>
    </row>
    <row r="196" spans="1:17" s="1" customFormat="1" ht="15" customHeight="1" x14ac:dyDescent="0.2">
      <c r="A196" s="10"/>
      <c r="F196" s="29"/>
      <c r="G196" s="29"/>
      <c r="H196" s="29"/>
      <c r="I196" s="29"/>
      <c r="J196" s="29"/>
      <c r="K196" s="29"/>
      <c r="L196" s="29"/>
      <c r="M196" s="29"/>
      <c r="N196" s="29"/>
      <c r="O196" s="29"/>
      <c r="P196" s="29"/>
      <c r="Q196" s="29"/>
    </row>
    <row r="197" spans="1:17" s="1" customFormat="1" ht="15" customHeight="1" x14ac:dyDescent="0.2">
      <c r="A197" s="10"/>
      <c r="F197" s="29"/>
      <c r="G197" s="29"/>
      <c r="H197" s="29"/>
      <c r="I197" s="29"/>
      <c r="J197" s="29"/>
      <c r="K197" s="29"/>
      <c r="L197" s="29"/>
      <c r="M197" s="29"/>
      <c r="N197" s="29"/>
      <c r="O197" s="29"/>
      <c r="P197" s="29"/>
      <c r="Q197" s="29"/>
    </row>
    <row r="198" spans="1:17" s="1" customFormat="1" ht="15" customHeight="1" x14ac:dyDescent="0.2">
      <c r="A198" s="10"/>
      <c r="F198" s="29"/>
      <c r="G198" s="29"/>
      <c r="H198" s="29"/>
      <c r="I198" s="29"/>
      <c r="J198" s="29"/>
      <c r="K198" s="29"/>
      <c r="L198" s="29"/>
      <c r="M198" s="29"/>
      <c r="N198" s="29"/>
      <c r="O198" s="29"/>
      <c r="P198" s="29"/>
      <c r="Q198" s="29"/>
    </row>
    <row r="199" spans="1:17" s="1" customFormat="1" ht="15" customHeight="1" x14ac:dyDescent="0.2">
      <c r="A199" s="10"/>
      <c r="F199" s="29"/>
      <c r="G199" s="29"/>
      <c r="H199" s="29"/>
      <c r="I199" s="29"/>
      <c r="J199" s="29"/>
      <c r="K199" s="29"/>
      <c r="L199" s="29"/>
      <c r="M199" s="29"/>
      <c r="N199" s="29"/>
      <c r="O199" s="29"/>
      <c r="P199" s="29"/>
      <c r="Q199" s="29"/>
    </row>
    <row r="200" spans="1:17" s="1" customFormat="1" ht="15" customHeight="1" x14ac:dyDescent="0.2">
      <c r="A200" s="10"/>
      <c r="F200" s="29"/>
      <c r="G200" s="29"/>
      <c r="H200" s="29"/>
      <c r="I200" s="29"/>
      <c r="J200" s="29"/>
      <c r="K200" s="29"/>
      <c r="L200" s="29"/>
      <c r="M200" s="29"/>
      <c r="N200" s="29"/>
      <c r="O200" s="29"/>
      <c r="P200" s="29"/>
      <c r="Q200" s="29"/>
    </row>
    <row r="201" spans="1:17" s="1" customFormat="1" ht="15" customHeight="1" x14ac:dyDescent="0.2">
      <c r="A201" s="10"/>
      <c r="F201" s="29"/>
      <c r="G201" s="29"/>
      <c r="H201" s="29"/>
      <c r="I201" s="29"/>
      <c r="J201" s="29"/>
      <c r="K201" s="29"/>
      <c r="L201" s="29"/>
      <c r="M201" s="29"/>
      <c r="N201" s="29"/>
      <c r="O201" s="29"/>
      <c r="P201" s="29"/>
      <c r="Q201" s="29"/>
    </row>
    <row r="202" spans="1:17" s="1" customFormat="1" ht="15" customHeight="1" x14ac:dyDescent="0.2">
      <c r="A202" s="10"/>
      <c r="F202" s="29"/>
      <c r="G202" s="29"/>
      <c r="H202" s="29"/>
      <c r="I202" s="29"/>
      <c r="J202" s="29"/>
      <c r="K202" s="29"/>
      <c r="L202" s="29"/>
      <c r="M202" s="29"/>
      <c r="N202" s="29"/>
      <c r="O202" s="29"/>
      <c r="P202" s="29"/>
      <c r="Q202" s="29"/>
    </row>
    <row r="203" spans="1:17" s="1" customFormat="1" ht="15" customHeight="1" x14ac:dyDescent="0.2">
      <c r="A203" s="10"/>
      <c r="F203" s="29"/>
      <c r="G203" s="29"/>
      <c r="H203" s="29"/>
      <c r="I203" s="29"/>
      <c r="J203" s="29"/>
      <c r="K203" s="29"/>
      <c r="L203" s="29"/>
      <c r="M203" s="29"/>
      <c r="N203" s="29"/>
      <c r="O203" s="29"/>
      <c r="P203" s="29"/>
      <c r="Q203" s="29"/>
    </row>
    <row r="204" spans="1:17" s="1" customFormat="1" ht="15" customHeight="1" x14ac:dyDescent="0.2">
      <c r="A204" s="10"/>
      <c r="F204" s="29"/>
      <c r="G204" s="29"/>
      <c r="H204" s="29"/>
      <c r="I204" s="29"/>
      <c r="J204" s="29"/>
      <c r="K204" s="29"/>
      <c r="L204" s="29"/>
      <c r="M204" s="29"/>
      <c r="N204" s="29"/>
      <c r="O204" s="29"/>
      <c r="P204" s="29"/>
      <c r="Q204" s="29"/>
    </row>
    <row r="205" spans="1:17" s="1" customFormat="1" ht="15" customHeight="1" x14ac:dyDescent="0.2">
      <c r="A205" s="10"/>
      <c r="F205" s="29"/>
      <c r="G205" s="29"/>
      <c r="H205" s="29"/>
      <c r="I205" s="29"/>
      <c r="J205" s="29"/>
      <c r="K205" s="29"/>
      <c r="L205" s="29"/>
      <c r="M205" s="29"/>
      <c r="N205" s="29"/>
      <c r="O205" s="29"/>
      <c r="P205" s="29"/>
      <c r="Q205" s="29"/>
    </row>
    <row r="206" spans="1:17" s="1" customFormat="1" ht="15" customHeight="1" x14ac:dyDescent="0.2">
      <c r="A206" s="10"/>
      <c r="F206" s="29"/>
      <c r="G206" s="29"/>
      <c r="H206" s="29"/>
      <c r="I206" s="29"/>
      <c r="J206" s="29"/>
      <c r="K206" s="29"/>
      <c r="L206" s="29"/>
      <c r="M206" s="29"/>
      <c r="N206" s="29"/>
      <c r="O206" s="29"/>
      <c r="P206" s="29"/>
      <c r="Q206" s="29"/>
    </row>
    <row r="207" spans="1:17" s="1" customFormat="1" ht="15" customHeight="1" x14ac:dyDescent="0.2">
      <c r="A207" s="10"/>
      <c r="F207" s="29"/>
      <c r="G207" s="29"/>
      <c r="H207" s="29"/>
      <c r="I207" s="29"/>
      <c r="J207" s="29"/>
      <c r="K207" s="29"/>
      <c r="L207" s="29"/>
      <c r="M207" s="29"/>
      <c r="N207" s="29"/>
      <c r="O207" s="29"/>
      <c r="P207" s="29"/>
      <c r="Q207" s="29"/>
    </row>
    <row r="208" spans="1:17" s="1" customFormat="1" ht="15" customHeight="1" x14ac:dyDescent="0.2">
      <c r="A208" s="10"/>
      <c r="F208" s="29"/>
      <c r="G208" s="29"/>
      <c r="H208" s="29"/>
      <c r="I208" s="29"/>
      <c r="J208" s="29"/>
      <c r="K208" s="29"/>
      <c r="L208" s="29"/>
      <c r="M208" s="29"/>
      <c r="N208" s="29"/>
      <c r="O208" s="29"/>
      <c r="P208" s="29"/>
      <c r="Q208" s="29"/>
    </row>
    <row r="209" spans="1:17" s="1" customFormat="1" ht="15" customHeight="1" x14ac:dyDescent="0.2">
      <c r="A209" s="10"/>
      <c r="F209" s="29"/>
      <c r="G209" s="29"/>
      <c r="H209" s="29"/>
      <c r="I209" s="29"/>
      <c r="J209" s="29"/>
      <c r="K209" s="29"/>
      <c r="L209" s="29"/>
      <c r="M209" s="29"/>
      <c r="N209" s="29"/>
      <c r="O209" s="29"/>
      <c r="P209" s="29"/>
      <c r="Q209" s="29"/>
    </row>
    <row r="210" spans="1:17" s="1" customFormat="1" ht="15" customHeight="1" x14ac:dyDescent="0.2">
      <c r="A210" s="10"/>
      <c r="F210" s="29"/>
      <c r="G210" s="29"/>
      <c r="H210" s="29"/>
      <c r="I210" s="29"/>
      <c r="J210" s="29"/>
      <c r="K210" s="29"/>
      <c r="L210" s="29"/>
      <c r="M210" s="29"/>
      <c r="N210" s="29"/>
      <c r="O210" s="29"/>
      <c r="P210" s="29"/>
      <c r="Q210" s="29"/>
    </row>
    <row r="211" spans="1:17" s="1" customFormat="1" ht="15" customHeight="1" x14ac:dyDescent="0.2">
      <c r="A211" s="10"/>
      <c r="F211" s="29"/>
      <c r="G211" s="29"/>
      <c r="H211" s="29"/>
      <c r="I211" s="29"/>
      <c r="J211" s="29"/>
      <c r="K211" s="29"/>
      <c r="L211" s="29"/>
      <c r="M211" s="29"/>
      <c r="N211" s="29"/>
      <c r="O211" s="29"/>
      <c r="P211" s="29"/>
      <c r="Q211" s="29"/>
    </row>
    <row r="212" spans="1:17" s="1" customFormat="1" ht="15" customHeight="1" x14ac:dyDescent="0.2">
      <c r="A212" s="10"/>
      <c r="F212" s="29"/>
      <c r="G212" s="29"/>
      <c r="H212" s="29"/>
      <c r="I212" s="29"/>
      <c r="J212" s="29"/>
      <c r="K212" s="29"/>
      <c r="L212" s="29"/>
      <c r="M212" s="29"/>
      <c r="N212" s="29"/>
      <c r="O212" s="29"/>
      <c r="P212" s="29"/>
      <c r="Q212" s="29"/>
    </row>
    <row r="213" spans="1:17" s="1" customFormat="1" ht="15" customHeight="1" x14ac:dyDescent="0.2">
      <c r="A213" s="10"/>
      <c r="F213" s="29"/>
      <c r="G213" s="29"/>
      <c r="H213" s="29"/>
      <c r="I213" s="29"/>
      <c r="J213" s="29"/>
      <c r="K213" s="29"/>
      <c r="L213" s="29"/>
      <c r="M213" s="29"/>
      <c r="N213" s="29"/>
      <c r="O213" s="29"/>
      <c r="P213" s="29"/>
      <c r="Q213" s="29"/>
    </row>
    <row r="214" spans="1:17" s="1" customFormat="1" ht="15" customHeight="1" x14ac:dyDescent="0.2">
      <c r="A214" s="10"/>
      <c r="F214" s="29"/>
      <c r="G214" s="29"/>
      <c r="H214" s="29"/>
      <c r="I214" s="29"/>
      <c r="J214" s="29"/>
      <c r="K214" s="29"/>
      <c r="L214" s="29"/>
      <c r="M214" s="29"/>
      <c r="N214" s="29"/>
      <c r="O214" s="29"/>
      <c r="P214" s="29"/>
      <c r="Q214" s="29"/>
    </row>
    <row r="215" spans="1:17" s="1" customFormat="1" ht="15" customHeight="1" x14ac:dyDescent="0.2">
      <c r="A215" s="10"/>
      <c r="F215" s="29"/>
      <c r="G215" s="29"/>
      <c r="H215" s="29"/>
      <c r="I215" s="29"/>
      <c r="J215" s="29"/>
      <c r="K215" s="29"/>
      <c r="L215" s="29"/>
      <c r="M215" s="29"/>
      <c r="N215" s="29"/>
      <c r="O215" s="29"/>
      <c r="P215" s="29"/>
      <c r="Q215" s="29"/>
    </row>
    <row r="216" spans="1:17" s="1" customFormat="1" ht="15" customHeight="1" x14ac:dyDescent="0.2">
      <c r="A216" s="10"/>
      <c r="F216" s="29"/>
      <c r="G216" s="29"/>
      <c r="H216" s="29"/>
      <c r="I216" s="29"/>
      <c r="J216" s="29"/>
      <c r="K216" s="29"/>
      <c r="L216" s="29"/>
      <c r="M216" s="29"/>
      <c r="N216" s="29"/>
      <c r="O216" s="29"/>
      <c r="P216" s="29"/>
      <c r="Q216" s="29"/>
    </row>
    <row r="217" spans="1:17" s="1" customFormat="1" ht="15" customHeight="1" x14ac:dyDescent="0.2">
      <c r="A217" s="10"/>
      <c r="F217" s="29"/>
      <c r="G217" s="29"/>
      <c r="H217" s="29"/>
      <c r="I217" s="29"/>
      <c r="J217" s="29"/>
      <c r="K217" s="29"/>
      <c r="L217" s="29"/>
      <c r="M217" s="29"/>
      <c r="N217" s="29"/>
      <c r="O217" s="29"/>
      <c r="P217" s="29"/>
      <c r="Q217" s="29"/>
    </row>
    <row r="218" spans="1:17" s="1" customFormat="1" ht="15" customHeight="1" x14ac:dyDescent="0.2">
      <c r="A218" s="10"/>
      <c r="F218" s="29"/>
      <c r="G218" s="29"/>
      <c r="H218" s="29"/>
      <c r="I218" s="29"/>
      <c r="J218" s="29"/>
      <c r="K218" s="29"/>
      <c r="L218" s="29"/>
      <c r="M218" s="29"/>
      <c r="N218" s="29"/>
      <c r="O218" s="29"/>
      <c r="P218" s="29"/>
      <c r="Q218" s="29"/>
    </row>
    <row r="219" spans="1:17" s="1" customFormat="1" ht="15" customHeight="1" x14ac:dyDescent="0.2">
      <c r="A219" s="10"/>
      <c r="F219" s="29"/>
      <c r="G219" s="29"/>
      <c r="H219" s="29"/>
      <c r="I219" s="29"/>
      <c r="J219" s="29"/>
      <c r="K219" s="29"/>
      <c r="L219" s="29"/>
      <c r="M219" s="29"/>
      <c r="N219" s="29"/>
      <c r="O219" s="29"/>
      <c r="P219" s="29"/>
      <c r="Q219" s="29"/>
    </row>
    <row r="220" spans="1:17" s="1" customFormat="1" ht="15" customHeight="1" x14ac:dyDescent="0.2">
      <c r="A220" s="10"/>
      <c r="F220" s="29"/>
      <c r="G220" s="29"/>
      <c r="H220" s="29"/>
      <c r="I220" s="29"/>
      <c r="J220" s="29"/>
      <c r="K220" s="29"/>
      <c r="L220" s="29"/>
      <c r="M220" s="29"/>
      <c r="N220" s="29"/>
      <c r="O220" s="29"/>
      <c r="P220" s="29"/>
      <c r="Q220" s="29"/>
    </row>
    <row r="221" spans="1:17" s="1" customFormat="1" ht="15" customHeight="1" x14ac:dyDescent="0.2">
      <c r="A221" s="10"/>
      <c r="F221" s="29"/>
      <c r="G221" s="29"/>
      <c r="H221" s="29"/>
      <c r="I221" s="29"/>
      <c r="J221" s="29"/>
      <c r="K221" s="29"/>
      <c r="L221" s="29"/>
      <c r="M221" s="29"/>
      <c r="N221" s="29"/>
      <c r="O221" s="29"/>
      <c r="P221" s="29"/>
      <c r="Q221" s="29"/>
    </row>
    <row r="222" spans="1:17" s="1" customFormat="1" ht="15" customHeight="1" x14ac:dyDescent="0.2">
      <c r="A222" s="10"/>
      <c r="F222" s="29"/>
      <c r="G222" s="29"/>
      <c r="H222" s="29"/>
      <c r="I222" s="29"/>
      <c r="J222" s="29"/>
      <c r="K222" s="29"/>
      <c r="L222" s="29"/>
      <c r="M222" s="29"/>
      <c r="N222" s="29"/>
      <c r="O222" s="29"/>
      <c r="P222" s="29"/>
      <c r="Q222" s="29"/>
    </row>
    <row r="223" spans="1:17" s="1" customFormat="1" ht="15" customHeight="1" x14ac:dyDescent="0.2">
      <c r="A223" s="10"/>
      <c r="F223" s="29"/>
      <c r="G223" s="29"/>
      <c r="H223" s="29"/>
      <c r="I223" s="29"/>
      <c r="J223" s="29"/>
      <c r="K223" s="29"/>
      <c r="L223" s="29"/>
      <c r="M223" s="29"/>
      <c r="N223" s="29"/>
      <c r="O223" s="29"/>
      <c r="P223" s="29"/>
      <c r="Q223" s="29"/>
    </row>
    <row r="224" spans="1:17" s="1" customFormat="1" ht="15" customHeight="1" x14ac:dyDescent="0.2">
      <c r="A224" s="10"/>
      <c r="F224" s="29"/>
      <c r="G224" s="29"/>
      <c r="H224" s="29"/>
      <c r="I224" s="29"/>
      <c r="J224" s="29"/>
      <c r="K224" s="29"/>
      <c r="L224" s="29"/>
      <c r="M224" s="29"/>
      <c r="N224" s="29"/>
      <c r="O224" s="29"/>
      <c r="P224" s="29"/>
      <c r="Q224" s="29"/>
    </row>
    <row r="225" spans="1:17" s="1" customFormat="1" ht="15" customHeight="1" x14ac:dyDescent="0.2">
      <c r="A225" s="10"/>
      <c r="F225" s="29"/>
      <c r="G225" s="29"/>
      <c r="H225" s="29"/>
      <c r="I225" s="29"/>
      <c r="J225" s="29"/>
      <c r="K225" s="29"/>
      <c r="L225" s="29"/>
      <c r="M225" s="29"/>
      <c r="N225" s="29"/>
      <c r="O225" s="29"/>
      <c r="P225" s="29"/>
      <c r="Q225" s="29"/>
    </row>
    <row r="226" spans="1:17" s="1" customFormat="1" ht="15" customHeight="1" x14ac:dyDescent="0.2">
      <c r="A226" s="10"/>
      <c r="F226" s="29"/>
      <c r="G226" s="29"/>
      <c r="H226" s="29"/>
      <c r="I226" s="29"/>
      <c r="J226" s="29"/>
      <c r="K226" s="29"/>
      <c r="L226" s="29"/>
      <c r="M226" s="29"/>
      <c r="N226" s="29"/>
      <c r="O226" s="29"/>
      <c r="P226" s="29"/>
      <c r="Q226" s="29"/>
    </row>
    <row r="227" spans="1:17" s="1" customFormat="1" ht="15" customHeight="1" x14ac:dyDescent="0.2">
      <c r="A227" s="10"/>
      <c r="F227" s="29"/>
      <c r="G227" s="29"/>
      <c r="H227" s="29"/>
      <c r="I227" s="29"/>
      <c r="J227" s="29"/>
      <c r="K227" s="29"/>
      <c r="L227" s="29"/>
      <c r="M227" s="29"/>
      <c r="N227" s="29"/>
      <c r="O227" s="29"/>
      <c r="P227" s="29"/>
      <c r="Q227" s="29"/>
    </row>
    <row r="228" spans="1:17" s="1" customFormat="1" ht="15" customHeight="1" x14ac:dyDescent="0.2">
      <c r="A228" s="10"/>
      <c r="F228" s="29"/>
      <c r="G228" s="29"/>
      <c r="H228" s="29"/>
      <c r="I228" s="29"/>
      <c r="J228" s="29"/>
      <c r="K228" s="29"/>
      <c r="L228" s="29"/>
      <c r="M228" s="29"/>
      <c r="N228" s="29"/>
      <c r="O228" s="29"/>
      <c r="P228" s="29"/>
      <c r="Q228" s="29"/>
    </row>
    <row r="229" spans="1:17" s="1" customFormat="1" ht="15" customHeight="1" x14ac:dyDescent="0.2">
      <c r="A229" s="10"/>
      <c r="F229" s="29"/>
      <c r="G229" s="29"/>
      <c r="H229" s="29"/>
      <c r="I229" s="29"/>
      <c r="J229" s="29"/>
      <c r="K229" s="29"/>
      <c r="L229" s="29"/>
      <c r="M229" s="29"/>
      <c r="N229" s="29"/>
      <c r="O229" s="29"/>
      <c r="P229" s="29"/>
      <c r="Q229" s="29"/>
    </row>
    <row r="230" spans="1:17" s="1" customFormat="1" ht="15" customHeight="1" x14ac:dyDescent="0.2">
      <c r="A230" s="10"/>
      <c r="F230" s="29"/>
      <c r="G230" s="29"/>
      <c r="H230" s="29"/>
      <c r="I230" s="29"/>
      <c r="J230" s="29"/>
      <c r="K230" s="29"/>
      <c r="L230" s="29"/>
      <c r="M230" s="29"/>
      <c r="N230" s="29"/>
      <c r="O230" s="29"/>
      <c r="P230" s="29"/>
      <c r="Q230" s="29"/>
    </row>
    <row r="231" spans="1:17" s="1" customFormat="1" ht="15" customHeight="1" x14ac:dyDescent="0.2">
      <c r="A231" s="10"/>
      <c r="F231" s="29"/>
      <c r="G231" s="29"/>
      <c r="H231" s="29"/>
      <c r="I231" s="29"/>
      <c r="J231" s="29"/>
      <c r="K231" s="29"/>
      <c r="L231" s="29"/>
      <c r="M231" s="29"/>
      <c r="N231" s="29"/>
      <c r="O231" s="29"/>
      <c r="P231" s="29"/>
      <c r="Q231" s="29"/>
    </row>
    <row r="232" spans="1:17" s="1" customFormat="1" ht="15" customHeight="1" x14ac:dyDescent="0.2">
      <c r="A232" s="10"/>
      <c r="F232" s="29"/>
      <c r="G232" s="29"/>
      <c r="H232" s="29"/>
      <c r="I232" s="29"/>
      <c r="J232" s="29"/>
      <c r="K232" s="29"/>
      <c r="L232" s="29"/>
      <c r="M232" s="29"/>
      <c r="N232" s="29"/>
      <c r="O232" s="29"/>
      <c r="P232" s="29"/>
      <c r="Q232" s="29"/>
    </row>
    <row r="233" spans="1:17" s="1" customFormat="1" ht="15" customHeight="1" x14ac:dyDescent="0.2">
      <c r="A233" s="10"/>
      <c r="F233" s="29"/>
      <c r="G233" s="29"/>
      <c r="H233" s="29"/>
      <c r="I233" s="29"/>
      <c r="J233" s="29"/>
      <c r="K233" s="29"/>
      <c r="L233" s="29"/>
      <c r="M233" s="29"/>
      <c r="N233" s="29"/>
      <c r="O233" s="29"/>
      <c r="P233" s="29"/>
      <c r="Q233" s="29"/>
    </row>
    <row r="234" spans="1:17" s="1" customFormat="1" ht="15" customHeight="1" x14ac:dyDescent="0.2">
      <c r="A234" s="10"/>
      <c r="F234" s="29"/>
      <c r="G234" s="29"/>
      <c r="H234" s="29"/>
      <c r="I234" s="29"/>
      <c r="J234" s="29"/>
      <c r="K234" s="29"/>
      <c r="L234" s="29"/>
      <c r="M234" s="29"/>
      <c r="N234" s="29"/>
      <c r="O234" s="29"/>
      <c r="P234" s="29"/>
      <c r="Q234" s="29"/>
    </row>
    <row r="235" spans="1:17" s="1" customFormat="1" ht="15" customHeight="1" x14ac:dyDescent="0.2">
      <c r="A235" s="10"/>
      <c r="F235" s="29"/>
      <c r="G235" s="29"/>
      <c r="H235" s="29"/>
      <c r="I235" s="29"/>
      <c r="J235" s="29"/>
      <c r="K235" s="29"/>
      <c r="L235" s="29"/>
      <c r="M235" s="29"/>
      <c r="N235" s="29"/>
      <c r="O235" s="29"/>
      <c r="P235" s="29"/>
      <c r="Q235" s="29"/>
    </row>
    <row r="236" spans="1:17" s="1" customFormat="1" ht="15" customHeight="1" x14ac:dyDescent="0.2">
      <c r="A236" s="10"/>
      <c r="F236" s="29"/>
      <c r="G236" s="29"/>
      <c r="H236" s="29"/>
      <c r="I236" s="29"/>
      <c r="J236" s="29"/>
      <c r="K236" s="29"/>
      <c r="L236" s="29"/>
      <c r="M236" s="29"/>
      <c r="N236" s="29"/>
      <c r="O236" s="29"/>
      <c r="P236" s="29"/>
      <c r="Q236" s="29"/>
    </row>
    <row r="237" spans="1:17" s="1" customFormat="1" ht="15" customHeight="1" x14ac:dyDescent="0.2">
      <c r="A237" s="10"/>
      <c r="F237" s="29"/>
      <c r="G237" s="29"/>
      <c r="H237" s="29"/>
      <c r="I237" s="29"/>
      <c r="J237" s="29"/>
      <c r="K237" s="29"/>
      <c r="L237" s="29"/>
      <c r="M237" s="29"/>
      <c r="N237" s="29"/>
      <c r="O237" s="29"/>
      <c r="P237" s="29"/>
      <c r="Q237" s="29"/>
    </row>
    <row r="238" spans="1:17" s="1" customFormat="1" ht="15" customHeight="1" x14ac:dyDescent="0.2">
      <c r="A238" s="10"/>
      <c r="F238" s="29"/>
      <c r="G238" s="29"/>
      <c r="H238" s="29"/>
      <c r="I238" s="29"/>
      <c r="J238" s="29"/>
      <c r="K238" s="29"/>
      <c r="L238" s="29"/>
      <c r="M238" s="29"/>
      <c r="N238" s="29"/>
      <c r="O238" s="29"/>
      <c r="P238" s="29"/>
      <c r="Q238" s="29"/>
    </row>
    <row r="239" spans="1:17" s="1" customFormat="1" ht="15" customHeight="1" x14ac:dyDescent="0.2">
      <c r="A239" s="10"/>
      <c r="F239" s="29"/>
      <c r="G239" s="29"/>
      <c r="H239" s="29"/>
      <c r="I239" s="29"/>
      <c r="J239" s="29"/>
      <c r="K239" s="29"/>
      <c r="L239" s="29"/>
      <c r="M239" s="29"/>
      <c r="N239" s="29"/>
      <c r="O239" s="29"/>
      <c r="P239" s="29"/>
      <c r="Q239" s="29"/>
    </row>
    <row r="240" spans="1:17" s="1" customFormat="1" ht="15" customHeight="1" x14ac:dyDescent="0.2">
      <c r="A240" s="10"/>
      <c r="F240" s="29"/>
      <c r="G240" s="29"/>
      <c r="H240" s="29"/>
      <c r="I240" s="29"/>
      <c r="J240" s="29"/>
      <c r="K240" s="29"/>
      <c r="L240" s="29"/>
      <c r="M240" s="29"/>
      <c r="N240" s="29"/>
      <c r="O240" s="29"/>
      <c r="P240" s="29"/>
      <c r="Q240" s="29"/>
    </row>
    <row r="241" spans="1:17" s="1" customFormat="1" ht="15" customHeight="1" x14ac:dyDescent="0.2">
      <c r="A241" s="10"/>
      <c r="F241" s="29"/>
      <c r="G241" s="29"/>
      <c r="H241" s="29"/>
      <c r="I241" s="29"/>
      <c r="J241" s="29"/>
      <c r="K241" s="29"/>
      <c r="L241" s="29"/>
      <c r="M241" s="29"/>
      <c r="N241" s="29"/>
      <c r="O241" s="29"/>
      <c r="P241" s="29"/>
      <c r="Q241" s="29"/>
    </row>
    <row r="242" spans="1:17" x14ac:dyDescent="0.2">
      <c r="B242" s="1"/>
      <c r="C242" s="1"/>
      <c r="D242" s="1"/>
    </row>
    <row r="243" spans="1:17" x14ac:dyDescent="0.2">
      <c r="B243" s="1"/>
      <c r="C243" s="1"/>
      <c r="D243" s="1"/>
    </row>
    <row r="244" spans="1:17" x14ac:dyDescent="0.2">
      <c r="B244" s="1"/>
      <c r="C244" s="1"/>
      <c r="D244" s="1"/>
    </row>
    <row r="245" spans="1:17" x14ac:dyDescent="0.2">
      <c r="B245" s="1"/>
      <c r="C245" s="1"/>
      <c r="D245" s="1"/>
    </row>
    <row r="246" spans="1:17" x14ac:dyDescent="0.2">
      <c r="B246" s="1"/>
      <c r="C246" s="1"/>
      <c r="D246" s="1"/>
    </row>
    <row r="247" spans="1:17" x14ac:dyDescent="0.2">
      <c r="B247" s="1"/>
      <c r="C247" s="1"/>
      <c r="D247" s="1"/>
    </row>
    <row r="248" spans="1:17" x14ac:dyDescent="0.2">
      <c r="B248" s="1"/>
      <c r="C248" s="1"/>
      <c r="D248" s="1"/>
    </row>
    <row r="249" spans="1:17" x14ac:dyDescent="0.2">
      <c r="B249" s="1"/>
      <c r="C249" s="1"/>
      <c r="D249" s="1"/>
    </row>
    <row r="250" spans="1:17" x14ac:dyDescent="0.2">
      <c r="B250" s="1"/>
      <c r="C250" s="1"/>
      <c r="D250" s="1"/>
    </row>
    <row r="251" spans="1:17" x14ac:dyDescent="0.2">
      <c r="B251" s="1"/>
      <c r="C251" s="1"/>
      <c r="D251" s="1"/>
    </row>
    <row r="252" spans="1:17" x14ac:dyDescent="0.2">
      <c r="B252" s="1"/>
      <c r="C252" s="1"/>
      <c r="D252" s="1"/>
    </row>
    <row r="253" spans="1:17" x14ac:dyDescent="0.2">
      <c r="B253" s="1"/>
      <c r="C253" s="1"/>
      <c r="D253" s="1"/>
    </row>
    <row r="254" spans="1:17" x14ac:dyDescent="0.2">
      <c r="B254" s="1"/>
      <c r="C254" s="1"/>
      <c r="D254" s="1"/>
    </row>
    <row r="255" spans="1:17" x14ac:dyDescent="0.2">
      <c r="B255" s="1"/>
      <c r="C255" s="1"/>
      <c r="D255" s="1"/>
    </row>
    <row r="256" spans="1:17" x14ac:dyDescent="0.2">
      <c r="B256" s="1"/>
      <c r="C256" s="1"/>
      <c r="D256" s="1"/>
    </row>
    <row r="257" spans="2:4" x14ac:dyDescent="0.2">
      <c r="B257" s="1"/>
      <c r="C257" s="1"/>
      <c r="D257" s="1"/>
    </row>
    <row r="258" spans="2:4" x14ac:dyDescent="0.2">
      <c r="B258" s="1"/>
      <c r="C258" s="1"/>
      <c r="D258" s="1"/>
    </row>
    <row r="259" spans="2:4" x14ac:dyDescent="0.2">
      <c r="B259" s="1"/>
      <c r="C259" s="1"/>
      <c r="D259" s="1"/>
    </row>
    <row r="260" spans="2:4" x14ac:dyDescent="0.2">
      <c r="B260" s="1"/>
      <c r="C260" s="1"/>
      <c r="D260" s="1"/>
    </row>
    <row r="261" spans="2:4" x14ac:dyDescent="0.2">
      <c r="B261" s="1"/>
      <c r="C261" s="1"/>
      <c r="D261" s="1"/>
    </row>
    <row r="262" spans="2:4" x14ac:dyDescent="0.2">
      <c r="B262" s="1"/>
      <c r="C262" s="1"/>
      <c r="D262" s="1"/>
    </row>
    <row r="263" spans="2:4" x14ac:dyDescent="0.2">
      <c r="B263" s="1"/>
      <c r="C263" s="1"/>
      <c r="D263" s="1"/>
    </row>
    <row r="264" spans="2:4" x14ac:dyDescent="0.2">
      <c r="B264" s="1"/>
      <c r="C264" s="1"/>
      <c r="D264" s="1"/>
    </row>
    <row r="265" spans="2:4" x14ac:dyDescent="0.2">
      <c r="B265" s="1"/>
      <c r="C265" s="1"/>
      <c r="D265" s="1"/>
    </row>
    <row r="266" spans="2:4" x14ac:dyDescent="0.2">
      <c r="B266" s="1"/>
      <c r="C266" s="1"/>
      <c r="D266" s="1"/>
    </row>
    <row r="267" spans="2:4" x14ac:dyDescent="0.2">
      <c r="B267" s="1"/>
      <c r="C267" s="1"/>
      <c r="D267" s="1"/>
    </row>
    <row r="268" spans="2:4" x14ac:dyDescent="0.2">
      <c r="B268" s="1"/>
      <c r="C268" s="1"/>
      <c r="D268" s="1"/>
    </row>
  </sheetData>
  <mergeCells count="68">
    <mergeCell ref="B162:D162"/>
    <mergeCell ref="B163:D163"/>
    <mergeCell ref="B164:D164"/>
    <mergeCell ref="B165:D165"/>
    <mergeCell ref="B166:D166"/>
    <mergeCell ref="B142:D142"/>
    <mergeCell ref="B153:D153"/>
    <mergeCell ref="B159:D159"/>
    <mergeCell ref="B160:D160"/>
    <mergeCell ref="B161:D161"/>
    <mergeCell ref="B141:D141"/>
    <mergeCell ref="B135:D135"/>
    <mergeCell ref="B136:D136"/>
    <mergeCell ref="B137:D137"/>
    <mergeCell ref="B138:D138"/>
    <mergeCell ref="B139:D139"/>
    <mergeCell ref="B140:D140"/>
    <mergeCell ref="B134:D134"/>
    <mergeCell ref="B128:D128"/>
    <mergeCell ref="B109:D109"/>
    <mergeCell ref="B91:D91"/>
    <mergeCell ref="B108:D108"/>
    <mergeCell ref="B102:D102"/>
    <mergeCell ref="B116:D116"/>
    <mergeCell ref="B110:D110"/>
    <mergeCell ref="B111:D111"/>
    <mergeCell ref="B112:D112"/>
    <mergeCell ref="B113:D113"/>
    <mergeCell ref="B114:D114"/>
    <mergeCell ref="B115:D115"/>
    <mergeCell ref="B87:D87"/>
    <mergeCell ref="B88:D88"/>
    <mergeCell ref="B90:D90"/>
    <mergeCell ref="B64:D64"/>
    <mergeCell ref="B77:D77"/>
    <mergeCell ref="B89:D89"/>
    <mergeCell ref="B83:D83"/>
    <mergeCell ref="B84:D84"/>
    <mergeCell ref="B85:D85"/>
    <mergeCell ref="B86:D86"/>
    <mergeCell ref="B56:D56"/>
    <mergeCell ref="B50:D50"/>
    <mergeCell ref="B36:D36"/>
    <mergeCell ref="B35:D35"/>
    <mergeCell ref="B38:D38"/>
    <mergeCell ref="B37:D37"/>
    <mergeCell ref="B63:D63"/>
    <mergeCell ref="B57:D57"/>
    <mergeCell ref="B58:D58"/>
    <mergeCell ref="B59:D59"/>
    <mergeCell ref="B60:D60"/>
    <mergeCell ref="B61:D61"/>
    <mergeCell ref="B62:D62"/>
    <mergeCell ref="B1:D1"/>
    <mergeCell ref="B2:D2"/>
    <mergeCell ref="B3:D3"/>
    <mergeCell ref="B33:D33"/>
    <mergeCell ref="B34:D34"/>
    <mergeCell ref="B10:D10"/>
    <mergeCell ref="B24:D24"/>
    <mergeCell ref="B30:D30"/>
    <mergeCell ref="B31:D31"/>
    <mergeCell ref="B32:D32"/>
    <mergeCell ref="B4:D4"/>
    <mergeCell ref="B5:D5"/>
    <mergeCell ref="B6:D6"/>
    <mergeCell ref="B7:D7"/>
    <mergeCell ref="B8:D8"/>
  </mergeCells>
  <conditionalFormatting sqref="D11:D22">
    <cfRule type="cellIs" dxfId="117" priority="72" operator="equal">
      <formula>1</formula>
    </cfRule>
  </conditionalFormatting>
  <conditionalFormatting sqref="D11:D22">
    <cfRule type="cellIs" dxfId="116" priority="67" operator="equal">
      <formula>5</formula>
    </cfRule>
    <cfRule type="cellIs" dxfId="115" priority="68" operator="equal">
      <formula>4</formula>
    </cfRule>
    <cfRule type="cellIs" dxfId="114" priority="69" operator="equal">
      <formula>3</formula>
    </cfRule>
    <cfRule type="cellIs" dxfId="113" priority="70" operator="equal">
      <formula>2</formula>
    </cfRule>
    <cfRule type="cellIs" dxfId="112" priority="71" operator="equal">
      <formula>1</formula>
    </cfRule>
  </conditionalFormatting>
  <conditionalFormatting sqref="D25">
    <cfRule type="cellIs" dxfId="111" priority="66" operator="equal">
      <formula>1</formula>
    </cfRule>
  </conditionalFormatting>
  <conditionalFormatting sqref="D25:D28">
    <cfRule type="cellIs" dxfId="110" priority="61" operator="equal">
      <formula>5</formula>
    </cfRule>
    <cfRule type="cellIs" dxfId="109" priority="62" operator="equal">
      <formula>4</formula>
    </cfRule>
    <cfRule type="cellIs" dxfId="108" priority="63" operator="equal">
      <formula>3</formula>
    </cfRule>
    <cfRule type="cellIs" dxfId="107" priority="64" operator="equal">
      <formula>2</formula>
    </cfRule>
    <cfRule type="cellIs" dxfId="106" priority="65" operator="equal">
      <formula>1</formula>
    </cfRule>
  </conditionalFormatting>
  <conditionalFormatting sqref="D39:D48">
    <cfRule type="cellIs" dxfId="105" priority="60" operator="equal">
      <formula>1</formula>
    </cfRule>
  </conditionalFormatting>
  <conditionalFormatting sqref="D39:D48">
    <cfRule type="cellIs" dxfId="104" priority="55" operator="equal">
      <formula>5</formula>
    </cfRule>
    <cfRule type="cellIs" dxfId="103" priority="56" operator="equal">
      <formula>4</formula>
    </cfRule>
    <cfRule type="cellIs" dxfId="102" priority="57" operator="equal">
      <formula>3</formula>
    </cfRule>
    <cfRule type="cellIs" dxfId="101" priority="58" operator="equal">
      <formula>2</formula>
    </cfRule>
    <cfRule type="cellIs" dxfId="100" priority="59" operator="equal">
      <formula>1</formula>
    </cfRule>
  </conditionalFormatting>
  <conditionalFormatting sqref="D51:D54">
    <cfRule type="cellIs" dxfId="99" priority="54" operator="equal">
      <formula>1</formula>
    </cfRule>
  </conditionalFormatting>
  <conditionalFormatting sqref="D51:D54">
    <cfRule type="cellIs" dxfId="98" priority="49" operator="equal">
      <formula>5</formula>
    </cfRule>
    <cfRule type="cellIs" dxfId="97" priority="50" operator="equal">
      <formula>4</formula>
    </cfRule>
    <cfRule type="cellIs" dxfId="96" priority="51" operator="equal">
      <formula>3</formula>
    </cfRule>
    <cfRule type="cellIs" dxfId="95" priority="52" operator="equal">
      <formula>2</formula>
    </cfRule>
    <cfRule type="cellIs" dxfId="94" priority="53" operator="equal">
      <formula>1</formula>
    </cfRule>
  </conditionalFormatting>
  <conditionalFormatting sqref="D65:D75">
    <cfRule type="cellIs" dxfId="93" priority="48" operator="equal">
      <formula>1</formula>
    </cfRule>
  </conditionalFormatting>
  <conditionalFormatting sqref="D65:D75">
    <cfRule type="cellIs" dxfId="92" priority="43" operator="equal">
      <formula>5</formula>
    </cfRule>
    <cfRule type="cellIs" dxfId="91" priority="44" operator="equal">
      <formula>4</formula>
    </cfRule>
    <cfRule type="cellIs" dxfId="90" priority="45" operator="equal">
      <formula>3</formula>
    </cfRule>
    <cfRule type="cellIs" dxfId="89" priority="46" operator="equal">
      <formula>2</formula>
    </cfRule>
    <cfRule type="cellIs" dxfId="88" priority="47" operator="equal">
      <formula>1</formula>
    </cfRule>
  </conditionalFormatting>
  <conditionalFormatting sqref="D78:D81">
    <cfRule type="cellIs" dxfId="87" priority="42" operator="equal">
      <formula>1</formula>
    </cfRule>
  </conditionalFormatting>
  <conditionalFormatting sqref="D78:D81">
    <cfRule type="cellIs" dxfId="86" priority="37" operator="equal">
      <formula>5</formula>
    </cfRule>
    <cfRule type="cellIs" dxfId="85" priority="38" operator="equal">
      <formula>4</formula>
    </cfRule>
    <cfRule type="cellIs" dxfId="84" priority="39" operator="equal">
      <formula>3</formula>
    </cfRule>
    <cfRule type="cellIs" dxfId="83" priority="40" operator="equal">
      <formula>2</formula>
    </cfRule>
    <cfRule type="cellIs" dxfId="82" priority="41" operator="equal">
      <formula>1</formula>
    </cfRule>
  </conditionalFormatting>
  <conditionalFormatting sqref="D92:D100">
    <cfRule type="cellIs" dxfId="81" priority="36" operator="equal">
      <formula>1</formula>
    </cfRule>
  </conditionalFormatting>
  <conditionalFormatting sqref="D92:D100">
    <cfRule type="cellIs" dxfId="80" priority="31" operator="equal">
      <formula>5</formula>
    </cfRule>
    <cfRule type="cellIs" dxfId="79" priority="32" operator="equal">
      <formula>4</formula>
    </cfRule>
    <cfRule type="cellIs" dxfId="78" priority="33" operator="equal">
      <formula>3</formula>
    </cfRule>
    <cfRule type="cellIs" dxfId="77" priority="34" operator="equal">
      <formula>2</formula>
    </cfRule>
    <cfRule type="cellIs" dxfId="76" priority="35" operator="equal">
      <formula>1</formula>
    </cfRule>
  </conditionalFormatting>
  <conditionalFormatting sqref="D103">
    <cfRule type="cellIs" dxfId="75" priority="30" operator="equal">
      <formula>1</formula>
    </cfRule>
  </conditionalFormatting>
  <conditionalFormatting sqref="D103:D106">
    <cfRule type="cellIs" dxfId="74" priority="25" operator="equal">
      <formula>5</formula>
    </cfRule>
    <cfRule type="cellIs" dxfId="73" priority="26" operator="equal">
      <formula>4</formula>
    </cfRule>
    <cfRule type="cellIs" dxfId="72" priority="27" operator="equal">
      <formula>3</formula>
    </cfRule>
    <cfRule type="cellIs" dxfId="71" priority="28" operator="equal">
      <formula>2</formula>
    </cfRule>
    <cfRule type="cellIs" dxfId="70" priority="29" operator="equal">
      <formula>1</formula>
    </cfRule>
  </conditionalFormatting>
  <conditionalFormatting sqref="D154:D157">
    <cfRule type="cellIs" dxfId="69" priority="1" operator="equal">
      <formula>5</formula>
    </cfRule>
    <cfRule type="cellIs" dxfId="68" priority="2" operator="equal">
      <formula>4</formula>
    </cfRule>
    <cfRule type="cellIs" dxfId="67" priority="3" operator="equal">
      <formula>3</formula>
    </cfRule>
    <cfRule type="cellIs" dxfId="66" priority="4" operator="equal">
      <formula>2</formula>
    </cfRule>
    <cfRule type="cellIs" dxfId="65" priority="5" operator="equal">
      <formula>1</formula>
    </cfRule>
  </conditionalFormatting>
  <conditionalFormatting sqref="D117:D126">
    <cfRule type="cellIs" dxfId="64" priority="24" operator="equal">
      <formula>1</formula>
    </cfRule>
  </conditionalFormatting>
  <conditionalFormatting sqref="D117:D126">
    <cfRule type="cellIs" dxfId="63" priority="19" operator="equal">
      <formula>5</formula>
    </cfRule>
    <cfRule type="cellIs" dxfId="62" priority="20" operator="equal">
      <formula>4</formula>
    </cfRule>
    <cfRule type="cellIs" dxfId="61" priority="21" operator="equal">
      <formula>3</formula>
    </cfRule>
    <cfRule type="cellIs" dxfId="60" priority="22" operator="equal">
      <formula>2</formula>
    </cfRule>
    <cfRule type="cellIs" dxfId="59" priority="23" operator="equal">
      <formula>1</formula>
    </cfRule>
  </conditionalFormatting>
  <conditionalFormatting sqref="D129">
    <cfRule type="cellIs" dxfId="58" priority="18" operator="equal">
      <formula>1</formula>
    </cfRule>
  </conditionalFormatting>
  <conditionalFormatting sqref="D129:D132">
    <cfRule type="cellIs" dxfId="57" priority="13" operator="equal">
      <formula>5</formula>
    </cfRule>
    <cfRule type="cellIs" dxfId="56" priority="14" operator="equal">
      <formula>4</formula>
    </cfRule>
    <cfRule type="cellIs" dxfId="55" priority="15" operator="equal">
      <formula>3</formula>
    </cfRule>
    <cfRule type="cellIs" dxfId="54" priority="16" operator="equal">
      <formula>2</formula>
    </cfRule>
    <cfRule type="cellIs" dxfId="53" priority="17" operator="equal">
      <formula>1</formula>
    </cfRule>
  </conditionalFormatting>
  <conditionalFormatting sqref="D143:D151">
    <cfRule type="cellIs" dxfId="52" priority="12" operator="equal">
      <formula>1</formula>
    </cfRule>
  </conditionalFormatting>
  <conditionalFormatting sqref="D143:D151">
    <cfRule type="cellIs" dxfId="51" priority="7" operator="equal">
      <formula>5</formula>
    </cfRule>
    <cfRule type="cellIs" dxfId="50" priority="8" operator="equal">
      <formula>4</formula>
    </cfRule>
    <cfRule type="cellIs" dxfId="49" priority="9" operator="equal">
      <formula>3</formula>
    </cfRule>
    <cfRule type="cellIs" dxfId="48" priority="10" operator="equal">
      <formula>2</formula>
    </cfRule>
    <cfRule type="cellIs" dxfId="47" priority="11" operator="equal">
      <formula>1</formula>
    </cfRule>
  </conditionalFormatting>
  <conditionalFormatting sqref="D154">
    <cfRule type="cellIs" dxfId="46" priority="6" operator="equal">
      <formula>1</formula>
    </cfRule>
  </conditionalFormatting>
  <dataValidations count="1">
    <dataValidation type="list" allowBlank="1" showInputMessage="1" showErrorMessage="1" sqref="D103:D106 D92:D100 D129:D132 D117:D126 D25:D28 D11:D22 D143:D151 D39:D48 D65:D75 D51:D54 D154:D157 D78:D81" xr:uid="{75499072-6ACD-4F8F-A0DA-069C9932E04D}">
      <formula1>$F$1:$J$1</formula1>
    </dataValidation>
  </dataValidations>
  <pageMargins left="0.23622047244094491" right="0.23622047244094491" top="0.35433070866141736" bottom="0.35433070866141736" header="0.31496062992125984" footer="0.31496062992125984"/>
  <pageSetup paperSize="9" scale="73" orientation="portrait" r:id="rId1"/>
  <rowBreaks count="2" manualBreakCount="2">
    <brk id="23" min="1" max="3" man="1"/>
    <brk id="55" max="9" man="1"/>
  </rowBreaks>
  <colBreaks count="1" manualBreakCount="1">
    <brk id="1" max="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4650-E852-461B-91DA-E8E6C8F9AEA7}">
  <sheetPr>
    <tabColor theme="8" tint="-0.249977111117893"/>
    <pageSetUpPr fitToPage="1"/>
  </sheetPr>
  <dimension ref="A1:AN280"/>
  <sheetViews>
    <sheetView tabSelected="1" workbookViewId="0">
      <selection activeCell="B5" sqref="B5:D5"/>
    </sheetView>
  </sheetViews>
  <sheetFormatPr defaultColWidth="8.85546875" defaultRowHeight="12" x14ac:dyDescent="0.2"/>
  <cols>
    <col min="1" max="1" width="0.5703125" style="93" customWidth="1"/>
    <col min="2" max="2" width="135.7109375" style="94" customWidth="1"/>
    <col min="3" max="3" width="2" style="93" customWidth="1"/>
    <col min="4" max="4" width="2.5703125" style="93" customWidth="1"/>
    <col min="5" max="5" width="3" style="93" customWidth="1"/>
    <col min="6" max="40" width="8.85546875" style="93"/>
    <col min="41" max="16384" width="8.85546875" style="94"/>
  </cols>
  <sheetData>
    <row r="1" spans="2:5" x14ac:dyDescent="0.2">
      <c r="B1" s="93"/>
    </row>
    <row r="2" spans="2:5" ht="19.899999999999999" customHeight="1" x14ac:dyDescent="0.2">
      <c r="B2" s="221" t="s">
        <v>172</v>
      </c>
      <c r="C2" s="222"/>
      <c r="D2" s="223"/>
      <c r="E2" s="95"/>
    </row>
    <row r="3" spans="2:5" ht="19.899999999999999" customHeight="1" x14ac:dyDescent="0.2">
      <c r="B3" s="218"/>
      <c r="C3" s="219"/>
      <c r="D3" s="220"/>
    </row>
    <row r="4" spans="2:5" ht="19.899999999999999" customHeight="1" x14ac:dyDescent="0.2">
      <c r="B4" s="218"/>
      <c r="C4" s="219"/>
      <c r="D4" s="220"/>
    </row>
    <row r="5" spans="2:5" ht="19.899999999999999" customHeight="1" x14ac:dyDescent="0.2">
      <c r="B5" s="218"/>
      <c r="C5" s="219"/>
      <c r="D5" s="220"/>
    </row>
    <row r="6" spans="2:5" ht="19.899999999999999" customHeight="1" x14ac:dyDescent="0.2">
      <c r="B6" s="218"/>
      <c r="C6" s="219"/>
      <c r="D6" s="220"/>
    </row>
    <row r="7" spans="2:5" ht="19.899999999999999" customHeight="1" x14ac:dyDescent="0.2">
      <c r="B7" s="221" t="s">
        <v>211</v>
      </c>
      <c r="C7" s="222" t="s">
        <v>211</v>
      </c>
      <c r="D7" s="223" t="s">
        <v>211</v>
      </c>
    </row>
    <row r="8" spans="2:5" ht="19.899999999999999" customHeight="1" x14ac:dyDescent="0.2">
      <c r="B8" s="218"/>
      <c r="C8" s="219"/>
      <c r="D8" s="220"/>
    </row>
    <row r="9" spans="2:5" ht="19.899999999999999" customHeight="1" x14ac:dyDescent="0.2">
      <c r="B9" s="218"/>
      <c r="C9" s="219"/>
      <c r="D9" s="220"/>
    </row>
    <row r="10" spans="2:5" ht="19.899999999999999" customHeight="1" x14ac:dyDescent="0.2">
      <c r="B10" s="218"/>
      <c r="C10" s="219"/>
      <c r="D10" s="220"/>
    </row>
    <row r="11" spans="2:5" ht="19.899999999999999" customHeight="1" x14ac:dyDescent="0.2">
      <c r="B11" s="221" t="s">
        <v>198</v>
      </c>
      <c r="C11" s="222" t="s">
        <v>198</v>
      </c>
      <c r="D11" s="223" t="s">
        <v>198</v>
      </c>
    </row>
    <row r="12" spans="2:5" ht="19.899999999999999" customHeight="1" x14ac:dyDescent="0.2">
      <c r="B12" s="218"/>
      <c r="C12" s="219"/>
      <c r="D12" s="220"/>
    </row>
    <row r="13" spans="2:5" ht="19.899999999999999" customHeight="1" x14ac:dyDescent="0.2">
      <c r="B13" s="218"/>
      <c r="C13" s="219"/>
      <c r="D13" s="220"/>
    </row>
    <row r="14" spans="2:5" ht="19.899999999999999" customHeight="1" x14ac:dyDescent="0.2">
      <c r="B14" s="218"/>
      <c r="C14" s="219"/>
      <c r="D14" s="220"/>
    </row>
    <row r="15" spans="2:5" ht="19.899999999999999" customHeight="1" x14ac:dyDescent="0.2">
      <c r="B15" s="218"/>
      <c r="C15" s="219"/>
      <c r="D15" s="220"/>
    </row>
    <row r="16" spans="2:5" ht="19.899999999999999" customHeight="1" x14ac:dyDescent="0.2">
      <c r="B16" s="221" t="s">
        <v>212</v>
      </c>
      <c r="C16" s="222" t="s">
        <v>212</v>
      </c>
      <c r="D16" s="223" t="s">
        <v>212</v>
      </c>
    </row>
    <row r="17" spans="2:4" ht="19.899999999999999" customHeight="1" x14ac:dyDescent="0.2">
      <c r="B17" s="218"/>
      <c r="C17" s="219"/>
      <c r="D17" s="220"/>
    </row>
    <row r="18" spans="2:4" ht="19.899999999999999" customHeight="1" x14ac:dyDescent="0.2">
      <c r="B18" s="218"/>
      <c r="C18" s="219"/>
      <c r="D18" s="220"/>
    </row>
    <row r="19" spans="2:4" ht="19.899999999999999" customHeight="1" x14ac:dyDescent="0.2">
      <c r="B19" s="218"/>
      <c r="C19" s="219"/>
      <c r="D19" s="220"/>
    </row>
    <row r="20" spans="2:4" ht="19.899999999999999" customHeight="1" x14ac:dyDescent="0.2">
      <c r="B20" s="221" t="s">
        <v>213</v>
      </c>
      <c r="C20" s="222" t="s">
        <v>213</v>
      </c>
      <c r="D20" s="223" t="s">
        <v>213</v>
      </c>
    </row>
    <row r="21" spans="2:4" ht="19.899999999999999" customHeight="1" x14ac:dyDescent="0.2">
      <c r="B21" s="218"/>
      <c r="C21" s="219"/>
      <c r="D21" s="220"/>
    </row>
    <row r="22" spans="2:4" ht="19.899999999999999" customHeight="1" x14ac:dyDescent="0.2">
      <c r="B22" s="218"/>
      <c r="C22" s="219"/>
      <c r="D22" s="220"/>
    </row>
    <row r="23" spans="2:4" ht="19.899999999999999" customHeight="1" x14ac:dyDescent="0.2">
      <c r="B23" s="218"/>
      <c r="C23" s="219"/>
      <c r="D23" s="220"/>
    </row>
    <row r="24" spans="2:4" ht="19.899999999999999" customHeight="1" x14ac:dyDescent="0.2">
      <c r="B24" s="221" t="s">
        <v>214</v>
      </c>
      <c r="C24" s="222" t="s">
        <v>214</v>
      </c>
      <c r="D24" s="223" t="s">
        <v>214</v>
      </c>
    </row>
    <row r="25" spans="2:4" ht="19.899999999999999" customHeight="1" x14ac:dyDescent="0.2">
      <c r="B25" s="218"/>
      <c r="C25" s="219"/>
      <c r="D25" s="220"/>
    </row>
    <row r="26" spans="2:4" ht="19.899999999999999" customHeight="1" x14ac:dyDescent="0.2">
      <c r="B26" s="218"/>
      <c r="C26" s="219"/>
      <c r="D26" s="220"/>
    </row>
    <row r="27" spans="2:4" ht="19.899999999999999" customHeight="1" x14ac:dyDescent="0.2">
      <c r="B27" s="218"/>
      <c r="C27" s="219"/>
      <c r="D27" s="220"/>
    </row>
    <row r="28" spans="2:4" ht="19.899999999999999" customHeight="1" x14ac:dyDescent="0.2">
      <c r="B28" s="221" t="s">
        <v>137</v>
      </c>
      <c r="C28" s="222" t="s">
        <v>137</v>
      </c>
      <c r="D28" s="223" t="s">
        <v>137</v>
      </c>
    </row>
    <row r="29" spans="2:4" ht="19.899999999999999" customHeight="1" x14ac:dyDescent="0.2">
      <c r="B29" s="218"/>
      <c r="C29" s="219"/>
      <c r="D29" s="220"/>
    </row>
    <row r="30" spans="2:4" ht="19.899999999999999" customHeight="1" x14ac:dyDescent="0.2">
      <c r="B30" s="218"/>
      <c r="C30" s="219"/>
      <c r="D30" s="220"/>
    </row>
    <row r="31" spans="2:4" ht="19.899999999999999" customHeight="1" x14ac:dyDescent="0.2">
      <c r="B31" s="218"/>
      <c r="C31" s="219"/>
      <c r="D31" s="220"/>
    </row>
    <row r="32" spans="2:4" ht="19.899999999999999" customHeight="1" x14ac:dyDescent="0.2">
      <c r="B32" s="218"/>
      <c r="C32" s="219"/>
      <c r="D32" s="220"/>
    </row>
    <row r="33" spans="2:4" ht="19.899999999999999" customHeight="1" x14ac:dyDescent="0.2">
      <c r="B33" s="218"/>
      <c r="C33" s="219"/>
      <c r="D33" s="220"/>
    </row>
    <row r="34" spans="2:4" s="93" customFormat="1" x14ac:dyDescent="0.2"/>
    <row r="35" spans="2:4" s="93" customFormat="1" x14ac:dyDescent="0.2"/>
    <row r="36" spans="2:4" s="93" customFormat="1" x14ac:dyDescent="0.2"/>
    <row r="37" spans="2:4" s="93" customFormat="1" x14ac:dyDescent="0.2"/>
    <row r="38" spans="2:4" s="93" customFormat="1" x14ac:dyDescent="0.2"/>
    <row r="39" spans="2:4" s="93" customFormat="1" x14ac:dyDescent="0.2"/>
    <row r="40" spans="2:4" s="93" customFormat="1" x14ac:dyDescent="0.2"/>
    <row r="41" spans="2:4" s="93" customFormat="1" x14ac:dyDescent="0.2"/>
    <row r="42" spans="2:4" s="93" customFormat="1" x14ac:dyDescent="0.2"/>
    <row r="43" spans="2:4" s="93" customFormat="1" x14ac:dyDescent="0.2"/>
    <row r="44" spans="2:4" s="93" customFormat="1" x14ac:dyDescent="0.2"/>
    <row r="45" spans="2:4" s="93" customFormat="1" x14ac:dyDescent="0.2"/>
    <row r="46" spans="2:4" s="93" customFormat="1" x14ac:dyDescent="0.2"/>
    <row r="47" spans="2:4" s="93" customFormat="1" x14ac:dyDescent="0.2"/>
    <row r="48" spans="2: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row r="88" s="93" customFormat="1" x14ac:dyDescent="0.2"/>
    <row r="89" s="93" customFormat="1" x14ac:dyDescent="0.2"/>
    <row r="90" s="93" customFormat="1" x14ac:dyDescent="0.2"/>
    <row r="91" s="93" customFormat="1" x14ac:dyDescent="0.2"/>
    <row r="92" s="93" customFormat="1" x14ac:dyDescent="0.2"/>
    <row r="93" s="93" customFormat="1" x14ac:dyDescent="0.2"/>
    <row r="94" s="93" customFormat="1" x14ac:dyDescent="0.2"/>
    <row r="95" s="93" customFormat="1" x14ac:dyDescent="0.2"/>
    <row r="96" s="93" customFormat="1" x14ac:dyDescent="0.2"/>
    <row r="97" s="93" customFormat="1" x14ac:dyDescent="0.2"/>
    <row r="98" s="93" customFormat="1" x14ac:dyDescent="0.2"/>
    <row r="99" s="93" customFormat="1" x14ac:dyDescent="0.2"/>
    <row r="100" s="93" customFormat="1" x14ac:dyDescent="0.2"/>
    <row r="101" s="93" customFormat="1" x14ac:dyDescent="0.2"/>
    <row r="102" s="93" customFormat="1" x14ac:dyDescent="0.2"/>
    <row r="103" s="93" customFormat="1" x14ac:dyDescent="0.2"/>
    <row r="104" s="93" customFormat="1" x14ac:dyDescent="0.2"/>
    <row r="105" s="93" customFormat="1" x14ac:dyDescent="0.2"/>
    <row r="106" s="93" customFormat="1" x14ac:dyDescent="0.2"/>
    <row r="107" s="93" customFormat="1" x14ac:dyDescent="0.2"/>
    <row r="108" s="93" customFormat="1" x14ac:dyDescent="0.2"/>
    <row r="109" s="93" customFormat="1" x14ac:dyDescent="0.2"/>
    <row r="110" s="93" customFormat="1" x14ac:dyDescent="0.2"/>
    <row r="111" s="93" customFormat="1" x14ac:dyDescent="0.2"/>
    <row r="112" s="93" customFormat="1" x14ac:dyDescent="0.2"/>
    <row r="113" s="93" customFormat="1" x14ac:dyDescent="0.2"/>
    <row r="114" s="93" customFormat="1" x14ac:dyDescent="0.2"/>
    <row r="115" s="93" customFormat="1" x14ac:dyDescent="0.2"/>
    <row r="116" s="93" customFormat="1" x14ac:dyDescent="0.2"/>
    <row r="117" s="93" customFormat="1" x14ac:dyDescent="0.2"/>
    <row r="118" s="93" customFormat="1" x14ac:dyDescent="0.2"/>
    <row r="119" s="93" customFormat="1" x14ac:dyDescent="0.2"/>
    <row r="120" s="93" customFormat="1" x14ac:dyDescent="0.2"/>
    <row r="121" s="93" customFormat="1" x14ac:dyDescent="0.2"/>
    <row r="122" s="93" customFormat="1" x14ac:dyDescent="0.2"/>
    <row r="123" s="93" customFormat="1" x14ac:dyDescent="0.2"/>
    <row r="124" s="93" customFormat="1" x14ac:dyDescent="0.2"/>
    <row r="125" s="93" customFormat="1" x14ac:dyDescent="0.2"/>
    <row r="126" s="93" customFormat="1" x14ac:dyDescent="0.2"/>
    <row r="127" s="93" customFormat="1" x14ac:dyDescent="0.2"/>
    <row r="128" s="93" customFormat="1" x14ac:dyDescent="0.2"/>
    <row r="129" s="93" customFormat="1" x14ac:dyDescent="0.2"/>
    <row r="130" s="93" customFormat="1" x14ac:dyDescent="0.2"/>
    <row r="131" s="93" customFormat="1" x14ac:dyDescent="0.2"/>
    <row r="132" s="93" customFormat="1" x14ac:dyDescent="0.2"/>
    <row r="133" s="93" customFormat="1" x14ac:dyDescent="0.2"/>
    <row r="134" s="93" customFormat="1" x14ac:dyDescent="0.2"/>
    <row r="135" s="93" customFormat="1" x14ac:dyDescent="0.2"/>
    <row r="136" s="93" customFormat="1" x14ac:dyDescent="0.2"/>
    <row r="137" s="93" customFormat="1" x14ac:dyDescent="0.2"/>
    <row r="138" s="93" customFormat="1" x14ac:dyDescent="0.2"/>
    <row r="139" s="93" customFormat="1" x14ac:dyDescent="0.2"/>
    <row r="140" s="93" customFormat="1" x14ac:dyDescent="0.2"/>
    <row r="141" s="93" customFormat="1" x14ac:dyDescent="0.2"/>
    <row r="142" s="93" customFormat="1" x14ac:dyDescent="0.2"/>
    <row r="143" s="93" customFormat="1" x14ac:dyDescent="0.2"/>
    <row r="144" s="93" customFormat="1" x14ac:dyDescent="0.2"/>
    <row r="145" s="93" customFormat="1" x14ac:dyDescent="0.2"/>
    <row r="146" s="93" customFormat="1" x14ac:dyDescent="0.2"/>
    <row r="147" s="93" customFormat="1" x14ac:dyDescent="0.2"/>
    <row r="148" s="93" customFormat="1" x14ac:dyDescent="0.2"/>
    <row r="149" s="93" customFormat="1" x14ac:dyDescent="0.2"/>
    <row r="150" s="93" customFormat="1" x14ac:dyDescent="0.2"/>
    <row r="151" s="93" customFormat="1" x14ac:dyDescent="0.2"/>
    <row r="152" s="93" customFormat="1" x14ac:dyDescent="0.2"/>
    <row r="153" s="93" customFormat="1" x14ac:dyDescent="0.2"/>
    <row r="154" s="93" customFormat="1" x14ac:dyDescent="0.2"/>
    <row r="155" s="93" customFormat="1" x14ac:dyDescent="0.2"/>
    <row r="156" s="93" customFormat="1" x14ac:dyDescent="0.2"/>
    <row r="157" s="93" customFormat="1" x14ac:dyDescent="0.2"/>
    <row r="158" s="93" customFormat="1" x14ac:dyDescent="0.2"/>
    <row r="159" s="93" customFormat="1" x14ac:dyDescent="0.2"/>
    <row r="160" s="93" customFormat="1" x14ac:dyDescent="0.2"/>
    <row r="161" s="93" customFormat="1" x14ac:dyDescent="0.2"/>
    <row r="162" s="93" customFormat="1" x14ac:dyDescent="0.2"/>
    <row r="163" s="93" customFormat="1" x14ac:dyDescent="0.2"/>
    <row r="164" s="93" customFormat="1" x14ac:dyDescent="0.2"/>
    <row r="165" s="93" customFormat="1" x14ac:dyDescent="0.2"/>
    <row r="166" s="93" customFormat="1" x14ac:dyDescent="0.2"/>
    <row r="167" s="93" customFormat="1" x14ac:dyDescent="0.2"/>
    <row r="168" s="93" customFormat="1" x14ac:dyDescent="0.2"/>
    <row r="169" s="93" customFormat="1" x14ac:dyDescent="0.2"/>
    <row r="170" s="93" customFormat="1" x14ac:dyDescent="0.2"/>
    <row r="171" s="93" customFormat="1" x14ac:dyDescent="0.2"/>
    <row r="172" s="93" customFormat="1" x14ac:dyDescent="0.2"/>
    <row r="173" s="93" customFormat="1" x14ac:dyDescent="0.2"/>
    <row r="174" s="93" customFormat="1" x14ac:dyDescent="0.2"/>
    <row r="175" s="93" customFormat="1" x14ac:dyDescent="0.2"/>
    <row r="176" s="93" customFormat="1" x14ac:dyDescent="0.2"/>
    <row r="177" s="93" customFormat="1" x14ac:dyDescent="0.2"/>
    <row r="178" s="93" customFormat="1" x14ac:dyDescent="0.2"/>
    <row r="179" s="93" customFormat="1" x14ac:dyDescent="0.2"/>
    <row r="180" s="93" customFormat="1" x14ac:dyDescent="0.2"/>
    <row r="181" s="93" customFormat="1" x14ac:dyDescent="0.2"/>
    <row r="182" s="93" customFormat="1" x14ac:dyDescent="0.2"/>
    <row r="183" s="93" customFormat="1" x14ac:dyDescent="0.2"/>
    <row r="184" s="93" customFormat="1" x14ac:dyDescent="0.2"/>
    <row r="185" s="93" customFormat="1" x14ac:dyDescent="0.2"/>
    <row r="186" s="93" customFormat="1" x14ac:dyDescent="0.2"/>
    <row r="187" s="93" customFormat="1" x14ac:dyDescent="0.2"/>
    <row r="188" s="93" customFormat="1" x14ac:dyDescent="0.2"/>
    <row r="189" s="93" customFormat="1" x14ac:dyDescent="0.2"/>
    <row r="190" s="93" customFormat="1" x14ac:dyDescent="0.2"/>
    <row r="191" s="93" customFormat="1" x14ac:dyDescent="0.2"/>
    <row r="192" s="93" customFormat="1" x14ac:dyDescent="0.2"/>
    <row r="193" s="93" customFormat="1" x14ac:dyDescent="0.2"/>
    <row r="194" s="93" customFormat="1" x14ac:dyDescent="0.2"/>
    <row r="195" s="93" customFormat="1" x14ac:dyDescent="0.2"/>
    <row r="196" s="93" customFormat="1" x14ac:dyDescent="0.2"/>
    <row r="197" s="93" customFormat="1" x14ac:dyDescent="0.2"/>
    <row r="198" s="93" customFormat="1" x14ac:dyDescent="0.2"/>
    <row r="199" s="93" customFormat="1" x14ac:dyDescent="0.2"/>
    <row r="200" s="93" customFormat="1" x14ac:dyDescent="0.2"/>
    <row r="201" s="93" customFormat="1" x14ac:dyDescent="0.2"/>
    <row r="202" s="93" customFormat="1" x14ac:dyDescent="0.2"/>
    <row r="203" s="93" customFormat="1" x14ac:dyDescent="0.2"/>
    <row r="204" s="93" customFormat="1" x14ac:dyDescent="0.2"/>
    <row r="205" s="93" customFormat="1" x14ac:dyDescent="0.2"/>
    <row r="206" s="93" customFormat="1" x14ac:dyDescent="0.2"/>
    <row r="207" s="93" customFormat="1" x14ac:dyDescent="0.2"/>
    <row r="208" s="93" customFormat="1" x14ac:dyDescent="0.2"/>
    <row r="209" s="93" customFormat="1" x14ac:dyDescent="0.2"/>
    <row r="210" s="93" customFormat="1" x14ac:dyDescent="0.2"/>
    <row r="211" s="93" customFormat="1" x14ac:dyDescent="0.2"/>
    <row r="212" s="93" customFormat="1" x14ac:dyDescent="0.2"/>
    <row r="213" s="93" customFormat="1" x14ac:dyDescent="0.2"/>
    <row r="214" s="93" customFormat="1" x14ac:dyDescent="0.2"/>
    <row r="215" s="93" customFormat="1" x14ac:dyDescent="0.2"/>
    <row r="216" s="93" customFormat="1" x14ac:dyDescent="0.2"/>
    <row r="217" s="93" customFormat="1" x14ac:dyDescent="0.2"/>
    <row r="218" s="93" customFormat="1" x14ac:dyDescent="0.2"/>
    <row r="219" s="93" customFormat="1" x14ac:dyDescent="0.2"/>
    <row r="220" s="93" customFormat="1" x14ac:dyDescent="0.2"/>
    <row r="221" s="93" customFormat="1" x14ac:dyDescent="0.2"/>
    <row r="222" s="93" customFormat="1" x14ac:dyDescent="0.2"/>
    <row r="223" s="93" customFormat="1" x14ac:dyDescent="0.2"/>
    <row r="224" s="93" customFormat="1" x14ac:dyDescent="0.2"/>
    <row r="225" s="93" customFormat="1" x14ac:dyDescent="0.2"/>
    <row r="226" s="93" customFormat="1" x14ac:dyDescent="0.2"/>
    <row r="227" s="93" customFormat="1" x14ac:dyDescent="0.2"/>
    <row r="228" s="93" customFormat="1" x14ac:dyDescent="0.2"/>
    <row r="229" s="93" customFormat="1" x14ac:dyDescent="0.2"/>
    <row r="230" s="93" customFormat="1" x14ac:dyDescent="0.2"/>
    <row r="231" s="93" customFormat="1" x14ac:dyDescent="0.2"/>
    <row r="232" s="93" customFormat="1" x14ac:dyDescent="0.2"/>
    <row r="233" s="93" customFormat="1" x14ac:dyDescent="0.2"/>
    <row r="234" s="93" customFormat="1" x14ac:dyDescent="0.2"/>
    <row r="235" s="93" customFormat="1" x14ac:dyDescent="0.2"/>
    <row r="236" s="93" customFormat="1" x14ac:dyDescent="0.2"/>
    <row r="237" s="93" customFormat="1" x14ac:dyDescent="0.2"/>
    <row r="238" s="93" customFormat="1" x14ac:dyDescent="0.2"/>
    <row r="239" s="93" customFormat="1" x14ac:dyDescent="0.2"/>
    <row r="240" s="93" customFormat="1" x14ac:dyDescent="0.2"/>
    <row r="241" s="93" customFormat="1" x14ac:dyDescent="0.2"/>
    <row r="242" s="93" customFormat="1" x14ac:dyDescent="0.2"/>
    <row r="243" s="93" customFormat="1" x14ac:dyDescent="0.2"/>
    <row r="244" s="93" customFormat="1" x14ac:dyDescent="0.2"/>
    <row r="245" s="93" customFormat="1" x14ac:dyDescent="0.2"/>
    <row r="246" s="93" customFormat="1" x14ac:dyDescent="0.2"/>
    <row r="247" s="93" customFormat="1" x14ac:dyDescent="0.2"/>
    <row r="248" s="93" customFormat="1" x14ac:dyDescent="0.2"/>
    <row r="249" s="93" customFormat="1" x14ac:dyDescent="0.2"/>
    <row r="250" s="93" customFormat="1" x14ac:dyDescent="0.2"/>
    <row r="251" s="93" customFormat="1" x14ac:dyDescent="0.2"/>
    <row r="252" s="93" customFormat="1" x14ac:dyDescent="0.2"/>
    <row r="253" s="93" customFormat="1" x14ac:dyDescent="0.2"/>
    <row r="254" s="93" customFormat="1" x14ac:dyDescent="0.2"/>
    <row r="255" s="93" customFormat="1" x14ac:dyDescent="0.2"/>
    <row r="256" s="93" customFormat="1" x14ac:dyDescent="0.2"/>
    <row r="257" s="93" customFormat="1" x14ac:dyDescent="0.2"/>
    <row r="258" s="93" customFormat="1" x14ac:dyDescent="0.2"/>
    <row r="259" s="93" customFormat="1" x14ac:dyDescent="0.2"/>
    <row r="260" s="93" customFormat="1" x14ac:dyDescent="0.2"/>
    <row r="261" s="93" customFormat="1" x14ac:dyDescent="0.2"/>
    <row r="262" s="93" customFormat="1" x14ac:dyDescent="0.2"/>
    <row r="263" s="93" customFormat="1" x14ac:dyDescent="0.2"/>
    <row r="264" s="93" customFormat="1" x14ac:dyDescent="0.2"/>
    <row r="265" s="93" customFormat="1" x14ac:dyDescent="0.2"/>
    <row r="266" s="93" customFormat="1" x14ac:dyDescent="0.2"/>
    <row r="267" s="93" customFormat="1" x14ac:dyDescent="0.2"/>
    <row r="268" s="93" customFormat="1" x14ac:dyDescent="0.2"/>
    <row r="269" s="93" customFormat="1" x14ac:dyDescent="0.2"/>
    <row r="270" s="93" customFormat="1" x14ac:dyDescent="0.2"/>
    <row r="271" s="93" customFormat="1" x14ac:dyDescent="0.2"/>
    <row r="272" s="93" customFormat="1" x14ac:dyDescent="0.2"/>
    <row r="273" s="93" customFormat="1" x14ac:dyDescent="0.2"/>
    <row r="274" s="93" customFormat="1" x14ac:dyDescent="0.2"/>
    <row r="275" s="93" customFormat="1" x14ac:dyDescent="0.2"/>
    <row r="276" s="93" customFormat="1" x14ac:dyDescent="0.2"/>
    <row r="277" s="93" customFormat="1" x14ac:dyDescent="0.2"/>
    <row r="278" s="93" customFormat="1" x14ac:dyDescent="0.2"/>
    <row r="279" s="93" customFormat="1" x14ac:dyDescent="0.2"/>
    <row r="280" s="93" customFormat="1" x14ac:dyDescent="0.2"/>
  </sheetData>
  <mergeCells count="32">
    <mergeCell ref="B2:D2"/>
    <mergeCell ref="B3:D3"/>
    <mergeCell ref="B4:D4"/>
    <mergeCell ref="B5:D5"/>
    <mergeCell ref="B6:D6"/>
    <mergeCell ref="B9:D9"/>
    <mergeCell ref="B10:D10"/>
    <mergeCell ref="B7:D7"/>
    <mergeCell ref="B8:D8"/>
    <mergeCell ref="B16:D16"/>
    <mergeCell ref="B17:D17"/>
    <mergeCell ref="B18:D18"/>
    <mergeCell ref="B11:D11"/>
    <mergeCell ref="B12:D12"/>
    <mergeCell ref="B13:D13"/>
    <mergeCell ref="B14:D14"/>
    <mergeCell ref="B15:D15"/>
    <mergeCell ref="B20:D20"/>
    <mergeCell ref="B19:D19"/>
    <mergeCell ref="B24:D24"/>
    <mergeCell ref="B25:D25"/>
    <mergeCell ref="B26:D26"/>
    <mergeCell ref="B22:D22"/>
    <mergeCell ref="B23:D23"/>
    <mergeCell ref="B21:D21"/>
    <mergeCell ref="B27:D27"/>
    <mergeCell ref="B30:D30"/>
    <mergeCell ref="B31:D31"/>
    <mergeCell ref="B32:D32"/>
    <mergeCell ref="B33:D33"/>
    <mergeCell ref="B28:D28"/>
    <mergeCell ref="B29:D29"/>
  </mergeCells>
  <phoneticPr fontId="21" type="noConversion"/>
  <pageMargins left="0.23622047244094491" right="0.23622047244094491" top="0.55118110236220474" bottom="0.15748031496062992"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8806-D311-48C6-BA9D-F459DE7A7B11}">
  <sheetPr>
    <tabColor theme="8" tint="-0.249977111117893"/>
    <pageSetUpPr fitToPage="1"/>
  </sheetPr>
  <dimension ref="B1:H10"/>
  <sheetViews>
    <sheetView topLeftCell="A10" zoomScaleNormal="100" workbookViewId="0">
      <selection activeCell="J24" sqref="J24"/>
    </sheetView>
  </sheetViews>
  <sheetFormatPr defaultColWidth="9.140625" defaultRowHeight="18.75" x14ac:dyDescent="0.3"/>
  <cols>
    <col min="1" max="1" width="3.28515625" style="17" customWidth="1"/>
    <col min="2" max="2" width="6" style="16" customWidth="1"/>
    <col min="3" max="3" width="53.7109375" style="17" customWidth="1"/>
    <col min="4" max="4" width="16.140625" style="17" customWidth="1"/>
    <col min="5" max="5" width="4" style="17" customWidth="1"/>
    <col min="6" max="6" width="6" style="16" customWidth="1"/>
    <col min="7" max="7" width="53.7109375" style="17" customWidth="1"/>
    <col min="8" max="8" width="16.140625" style="17" customWidth="1"/>
    <col min="9" max="16384" width="9.140625" style="17"/>
  </cols>
  <sheetData>
    <row r="1" spans="2:8" ht="34.9" customHeight="1" x14ac:dyDescent="0.3">
      <c r="B1" s="224" t="s">
        <v>56</v>
      </c>
      <c r="C1" s="225"/>
      <c r="D1" s="225"/>
      <c r="E1" s="225"/>
      <c r="F1" s="225"/>
      <c r="G1" s="225"/>
      <c r="H1" s="226"/>
    </row>
    <row r="2" spans="2:8" ht="14.45" customHeight="1" x14ac:dyDescent="0.3"/>
    <row r="3" spans="2:8" x14ac:dyDescent="0.3">
      <c r="B3" s="18"/>
      <c r="C3" s="19" t="s">
        <v>57</v>
      </c>
      <c r="D3" s="20" t="s">
        <v>46</v>
      </c>
      <c r="F3" s="18"/>
      <c r="G3" s="19" t="s">
        <v>142</v>
      </c>
      <c r="H3" s="20" t="s">
        <v>46</v>
      </c>
    </row>
    <row r="4" spans="2:8" x14ac:dyDescent="0.3">
      <c r="B4" s="78" t="s">
        <v>47</v>
      </c>
      <c r="C4" s="79" t="s">
        <v>29</v>
      </c>
      <c r="D4" s="80">
        <f>SUM('Business Review'!D23)</f>
        <v>0.48333333333333334</v>
      </c>
      <c r="F4" s="78" t="s">
        <v>47</v>
      </c>
      <c r="G4" s="79" t="s">
        <v>29</v>
      </c>
      <c r="H4" s="80">
        <f>'Business Review'!D29</f>
        <v>0.45</v>
      </c>
    </row>
    <row r="5" spans="2:8" x14ac:dyDescent="0.3">
      <c r="B5" s="78" t="s">
        <v>48</v>
      </c>
      <c r="C5" s="79" t="s">
        <v>54</v>
      </c>
      <c r="D5" s="80">
        <f>SUM('Business Review'!D49)</f>
        <v>1</v>
      </c>
      <c r="F5" s="78" t="s">
        <v>48</v>
      </c>
      <c r="G5" s="79" t="s">
        <v>54</v>
      </c>
      <c r="H5" s="80">
        <f>'Business Review'!D55</f>
        <v>1</v>
      </c>
    </row>
    <row r="6" spans="2:8" x14ac:dyDescent="0.3">
      <c r="B6" s="78" t="s">
        <v>49</v>
      </c>
      <c r="C6" s="79" t="s">
        <v>55</v>
      </c>
      <c r="D6" s="80">
        <f>'Business Review'!D76</f>
        <v>0.8</v>
      </c>
      <c r="F6" s="78" t="s">
        <v>49</v>
      </c>
      <c r="G6" s="79" t="s">
        <v>55</v>
      </c>
      <c r="H6" s="80">
        <f>'Business Review'!D82</f>
        <v>0.8</v>
      </c>
    </row>
    <row r="7" spans="2:8" x14ac:dyDescent="0.3">
      <c r="B7" s="78" t="s">
        <v>50</v>
      </c>
      <c r="C7" s="79" t="s">
        <v>30</v>
      </c>
      <c r="D7" s="80">
        <f>'Business Review'!D101</f>
        <v>0.57777777777777772</v>
      </c>
      <c r="F7" s="78" t="s">
        <v>50</v>
      </c>
      <c r="G7" s="79" t="s">
        <v>30</v>
      </c>
      <c r="H7" s="80">
        <f>'Business Review'!D107</f>
        <v>0.5</v>
      </c>
    </row>
    <row r="8" spans="2:8" x14ac:dyDescent="0.3">
      <c r="B8" s="78" t="s">
        <v>51</v>
      </c>
      <c r="C8" s="79" t="s">
        <v>32</v>
      </c>
      <c r="D8" s="80">
        <f>'Business Review'!D127</f>
        <v>0.74</v>
      </c>
      <c r="F8" s="78" t="s">
        <v>51</v>
      </c>
      <c r="G8" s="79" t="s">
        <v>32</v>
      </c>
      <c r="H8" s="80">
        <f>'Business Review'!D133</f>
        <v>0.75</v>
      </c>
    </row>
    <row r="9" spans="2:8" x14ac:dyDescent="0.3">
      <c r="B9" s="78" t="s">
        <v>52</v>
      </c>
      <c r="C9" s="79" t="s">
        <v>31</v>
      </c>
      <c r="D9" s="80">
        <f>'Business Review'!D152</f>
        <v>0.51111111111111107</v>
      </c>
      <c r="F9" s="78" t="s">
        <v>52</v>
      </c>
      <c r="G9" s="79" t="s">
        <v>31</v>
      </c>
      <c r="H9" s="80">
        <f>'Business Review'!D158</f>
        <v>0.55000000000000004</v>
      </c>
    </row>
    <row r="10" spans="2:8" x14ac:dyDescent="0.3">
      <c r="B10" s="21"/>
      <c r="C10" s="22" t="s">
        <v>53</v>
      </c>
      <c r="D10" s="81">
        <f>SUM(D4:D9)/6</f>
        <v>0.6853703703703703</v>
      </c>
      <c r="F10" s="21"/>
      <c r="G10" s="22" t="s">
        <v>53</v>
      </c>
      <c r="H10" s="81">
        <f>SUM(H4:H9)/6</f>
        <v>0.67499999999999993</v>
      </c>
    </row>
  </sheetData>
  <mergeCells count="1">
    <mergeCell ref="B1:H1"/>
  </mergeCells>
  <printOptions horizontalCentered="1"/>
  <pageMargins left="0.23622047244094491" right="0.23622047244094491" top="0.74803149606299213" bottom="0.74803149606299213"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0016-D693-4935-A373-4F71469EF35F}">
  <sheetPr>
    <tabColor theme="6" tint="-0.499984740745262"/>
    <pageSetUpPr fitToPage="1"/>
  </sheetPr>
  <dimension ref="A1:AB69"/>
  <sheetViews>
    <sheetView zoomScale="140" zoomScaleNormal="140" workbookViewId="0">
      <selection activeCell="B21" sqref="B21:G21"/>
    </sheetView>
  </sheetViews>
  <sheetFormatPr defaultColWidth="9.140625" defaultRowHeight="12.75" outlineLevelCol="1" x14ac:dyDescent="0.2"/>
  <cols>
    <col min="1" max="1" width="13.140625" style="135" customWidth="1"/>
    <col min="2" max="7" width="18.7109375" style="136" customWidth="1"/>
    <col min="8" max="8" width="23.28515625" style="126" hidden="1" customWidth="1"/>
    <col min="9" max="9" width="14.28515625" style="126" hidden="1" customWidth="1"/>
    <col min="10" max="10" width="1" style="126" customWidth="1"/>
    <col min="11" max="22" width="14.28515625" style="126" customWidth="1" outlineLevel="1"/>
    <col min="23" max="16384" width="9.140625" style="126"/>
  </cols>
  <sheetData>
    <row r="1" spans="1:28" ht="30.75" customHeight="1" x14ac:dyDescent="0.2">
      <c r="A1" s="247" t="s">
        <v>196</v>
      </c>
      <c r="B1" s="248"/>
      <c r="C1" s="248"/>
      <c r="D1" s="248"/>
      <c r="E1" s="248"/>
      <c r="F1" s="248"/>
      <c r="G1" s="248"/>
      <c r="H1" s="249"/>
      <c r="I1" s="86" t="s">
        <v>81</v>
      </c>
      <c r="K1" s="241" t="s">
        <v>173</v>
      </c>
      <c r="L1" s="242"/>
      <c r="M1" s="242"/>
      <c r="N1" s="242"/>
      <c r="O1" s="242"/>
      <c r="P1" s="242"/>
      <c r="Q1" s="242"/>
      <c r="R1" s="242"/>
      <c r="S1" s="242"/>
      <c r="T1" s="242"/>
      <c r="U1" s="242"/>
      <c r="V1" s="242"/>
      <c r="X1" s="132" t="s">
        <v>187</v>
      </c>
      <c r="Y1" s="132" t="s">
        <v>188</v>
      </c>
      <c r="Z1" s="132" t="s">
        <v>78</v>
      </c>
      <c r="AA1" s="132" t="s">
        <v>189</v>
      </c>
      <c r="AB1" s="132" t="s">
        <v>190</v>
      </c>
    </row>
    <row r="2" spans="1:28" ht="3" customHeight="1" x14ac:dyDescent="0.2">
      <c r="A2" s="26" t="s">
        <v>196</v>
      </c>
      <c r="B2" s="27"/>
      <c r="C2" s="27"/>
      <c r="D2" s="27"/>
      <c r="E2" s="27"/>
      <c r="F2" s="27"/>
      <c r="G2" s="27"/>
      <c r="H2" s="28"/>
      <c r="S2" s="133"/>
      <c r="T2" s="133"/>
    </row>
    <row r="3" spans="1:28" ht="35.450000000000003" customHeight="1" x14ac:dyDescent="0.25">
      <c r="A3" s="86" t="s">
        <v>192</v>
      </c>
      <c r="B3" s="227"/>
      <c r="C3" s="228"/>
      <c r="D3" s="228"/>
      <c r="E3" s="228"/>
      <c r="F3" s="228"/>
      <c r="G3" s="229"/>
      <c r="H3" s="86" t="s">
        <v>79</v>
      </c>
      <c r="I3" s="119"/>
      <c r="K3" s="134" t="s">
        <v>175</v>
      </c>
      <c r="L3" s="134" t="s">
        <v>176</v>
      </c>
      <c r="M3" s="134" t="s">
        <v>177</v>
      </c>
      <c r="N3" s="134" t="s">
        <v>178</v>
      </c>
      <c r="O3" s="134" t="s">
        <v>179</v>
      </c>
      <c r="P3" s="134" t="s">
        <v>180</v>
      </c>
      <c r="Q3" s="134" t="s">
        <v>181</v>
      </c>
      <c r="R3" s="134" t="s">
        <v>182</v>
      </c>
      <c r="S3" s="134" t="s">
        <v>183</v>
      </c>
      <c r="T3" s="134" t="s">
        <v>184</v>
      </c>
      <c r="U3" s="134" t="s">
        <v>185</v>
      </c>
      <c r="V3" s="134" t="s">
        <v>186</v>
      </c>
    </row>
    <row r="4" spans="1:28" ht="26.45" customHeight="1" x14ac:dyDescent="0.2">
      <c r="A4" s="146">
        <v>1.1000000000000001</v>
      </c>
      <c r="B4" s="230"/>
      <c r="C4" s="231"/>
      <c r="D4" s="231"/>
      <c r="E4" s="231"/>
      <c r="F4" s="231"/>
      <c r="G4" s="232"/>
      <c r="H4" s="91" t="s">
        <v>187</v>
      </c>
      <c r="I4" s="119"/>
      <c r="K4" s="92"/>
      <c r="L4" s="92"/>
      <c r="M4" s="92"/>
      <c r="N4" s="92"/>
      <c r="O4" s="92"/>
      <c r="P4" s="92"/>
      <c r="Q4" s="92"/>
      <c r="R4" s="92"/>
      <c r="S4" s="92"/>
      <c r="T4" s="92"/>
      <c r="U4" s="92"/>
      <c r="V4" s="92"/>
    </row>
    <row r="5" spans="1:28" ht="26.45" customHeight="1" x14ac:dyDescent="0.2">
      <c r="A5" s="146">
        <v>1.2</v>
      </c>
      <c r="B5" s="230"/>
      <c r="C5" s="231"/>
      <c r="D5" s="231"/>
      <c r="E5" s="231"/>
      <c r="F5" s="231"/>
      <c r="G5" s="232"/>
      <c r="H5" s="91" t="s">
        <v>187</v>
      </c>
      <c r="I5" s="119"/>
      <c r="K5" s="92"/>
      <c r="L5" s="92"/>
      <c r="M5" s="92"/>
      <c r="N5" s="92"/>
      <c r="O5" s="92"/>
      <c r="P5" s="92"/>
      <c r="Q5" s="92"/>
      <c r="R5" s="92"/>
      <c r="S5" s="92"/>
      <c r="T5" s="92"/>
      <c r="U5" s="92"/>
      <c r="V5" s="92"/>
    </row>
    <row r="6" spans="1:28" ht="26.45" customHeight="1" x14ac:dyDescent="0.2">
      <c r="A6" s="146">
        <v>1.3</v>
      </c>
      <c r="B6" s="230"/>
      <c r="C6" s="231"/>
      <c r="D6" s="231"/>
      <c r="E6" s="231"/>
      <c r="F6" s="231"/>
      <c r="G6" s="232"/>
      <c r="H6" s="91" t="s">
        <v>187</v>
      </c>
      <c r="I6" s="119"/>
      <c r="K6" s="92"/>
      <c r="L6" s="92"/>
      <c r="M6" s="92"/>
      <c r="N6" s="92"/>
      <c r="O6" s="92"/>
      <c r="P6" s="92"/>
      <c r="Q6" s="92"/>
      <c r="R6" s="92"/>
      <c r="S6" s="92"/>
      <c r="T6" s="92"/>
      <c r="U6" s="92"/>
      <c r="V6" s="92"/>
    </row>
    <row r="7" spans="1:28" ht="26.45" customHeight="1" x14ac:dyDescent="0.2">
      <c r="A7" s="146">
        <v>1.4</v>
      </c>
      <c r="B7" s="238"/>
      <c r="C7" s="238"/>
      <c r="D7" s="238"/>
      <c r="E7" s="238"/>
      <c r="F7" s="238"/>
      <c r="G7" s="238"/>
      <c r="H7" s="91" t="s">
        <v>187</v>
      </c>
      <c r="I7" s="119"/>
      <c r="K7" s="148"/>
      <c r="L7" s="92"/>
      <c r="M7" s="92"/>
      <c r="N7" s="92"/>
      <c r="O7" s="92"/>
      <c r="P7" s="92"/>
      <c r="Q7" s="92"/>
      <c r="R7" s="92"/>
      <c r="S7" s="92"/>
      <c r="T7" s="92"/>
      <c r="U7" s="92"/>
      <c r="V7" s="92"/>
    </row>
    <row r="8" spans="1:28" ht="26.45" customHeight="1" x14ac:dyDescent="0.2">
      <c r="A8" s="146">
        <v>1.5</v>
      </c>
      <c r="B8" s="233"/>
      <c r="C8" s="233"/>
      <c r="D8" s="233"/>
      <c r="E8" s="233"/>
      <c r="F8" s="233"/>
      <c r="G8" s="233"/>
      <c r="H8" s="91" t="s">
        <v>187</v>
      </c>
      <c r="I8" s="119"/>
      <c r="K8" s="92"/>
      <c r="L8" s="92"/>
      <c r="M8" s="92"/>
      <c r="N8" s="92"/>
      <c r="O8" s="92"/>
      <c r="P8" s="92"/>
      <c r="Q8" s="92"/>
      <c r="R8" s="92"/>
      <c r="S8" s="92"/>
      <c r="T8" s="92"/>
      <c r="U8" s="92"/>
      <c r="V8" s="92"/>
    </row>
    <row r="9" spans="1:28" ht="26.45" customHeight="1" x14ac:dyDescent="0.2">
      <c r="A9" s="146">
        <v>1.6</v>
      </c>
      <c r="B9" s="233"/>
      <c r="C9" s="233"/>
      <c r="D9" s="233"/>
      <c r="E9" s="233"/>
      <c r="F9" s="233"/>
      <c r="G9" s="233"/>
      <c r="H9" s="91" t="s">
        <v>187</v>
      </c>
      <c r="I9" s="119"/>
      <c r="K9" s="92"/>
      <c r="L9" s="92"/>
      <c r="M9" s="92"/>
      <c r="N9" s="92"/>
      <c r="O9" s="92"/>
      <c r="P9" s="92"/>
      <c r="Q9" s="92"/>
      <c r="R9" s="92"/>
      <c r="S9" s="92"/>
      <c r="T9" s="92"/>
      <c r="U9" s="92"/>
      <c r="V9" s="92"/>
    </row>
    <row r="10" spans="1:28" ht="26.45" customHeight="1" x14ac:dyDescent="0.2">
      <c r="A10" s="146">
        <v>1.7</v>
      </c>
      <c r="B10" s="235"/>
      <c r="C10" s="236"/>
      <c r="D10" s="236"/>
      <c r="E10" s="236"/>
      <c r="F10" s="236"/>
      <c r="G10" s="237"/>
      <c r="H10" s="91" t="s">
        <v>187</v>
      </c>
      <c r="I10" s="119"/>
      <c r="K10" s="92"/>
      <c r="L10" s="92"/>
      <c r="M10" s="92"/>
      <c r="N10" s="92"/>
      <c r="O10" s="92"/>
      <c r="P10" s="92"/>
      <c r="Q10" s="92"/>
      <c r="R10" s="92"/>
      <c r="S10" s="92"/>
      <c r="T10" s="92"/>
      <c r="U10" s="92"/>
      <c r="V10" s="92"/>
    </row>
    <row r="11" spans="1:28" ht="26.45" customHeight="1" x14ac:dyDescent="0.2">
      <c r="A11" s="146">
        <v>1.8</v>
      </c>
      <c r="B11" s="235"/>
      <c r="C11" s="236"/>
      <c r="D11" s="236"/>
      <c r="E11" s="236"/>
      <c r="F11" s="236"/>
      <c r="G11" s="237"/>
      <c r="H11" s="91"/>
      <c r="I11" s="119"/>
      <c r="K11" s="92"/>
      <c r="L11" s="92"/>
      <c r="M11" s="92"/>
      <c r="N11" s="92"/>
      <c r="O11" s="92"/>
      <c r="P11" s="92"/>
      <c r="Q11" s="92"/>
      <c r="R11" s="92"/>
      <c r="S11" s="92"/>
      <c r="T11" s="92"/>
      <c r="U11" s="92"/>
      <c r="V11" s="92"/>
    </row>
    <row r="12" spans="1:28" ht="48.6" customHeight="1" x14ac:dyDescent="0.2">
      <c r="A12" s="86" t="s">
        <v>194</v>
      </c>
      <c r="B12" s="244"/>
      <c r="C12" s="245"/>
      <c r="D12" s="245"/>
      <c r="E12" s="245"/>
      <c r="F12" s="245"/>
      <c r="G12" s="246"/>
      <c r="H12" s="86" t="s">
        <v>79</v>
      </c>
      <c r="I12" s="119"/>
      <c r="K12" s="134" t="s">
        <v>175</v>
      </c>
      <c r="L12" s="134" t="s">
        <v>176</v>
      </c>
      <c r="M12" s="134" t="s">
        <v>177</v>
      </c>
      <c r="N12" s="134" t="s">
        <v>178</v>
      </c>
      <c r="O12" s="134" t="s">
        <v>179</v>
      </c>
      <c r="P12" s="134" t="s">
        <v>180</v>
      </c>
      <c r="Q12" s="134" t="s">
        <v>181</v>
      </c>
      <c r="R12" s="134" t="s">
        <v>182</v>
      </c>
      <c r="S12" s="134" t="s">
        <v>183</v>
      </c>
      <c r="T12" s="134" t="s">
        <v>184</v>
      </c>
      <c r="U12" s="134" t="s">
        <v>185</v>
      </c>
      <c r="V12" s="134" t="s">
        <v>186</v>
      </c>
    </row>
    <row r="13" spans="1:28" ht="15.75" x14ac:dyDescent="0.2">
      <c r="A13" s="146">
        <v>2.1</v>
      </c>
      <c r="B13" s="238"/>
      <c r="C13" s="238"/>
      <c r="D13" s="238"/>
      <c r="E13" s="238"/>
      <c r="F13" s="238"/>
      <c r="G13" s="238"/>
      <c r="H13" s="91"/>
      <c r="I13" s="119"/>
      <c r="K13" s="92"/>
      <c r="L13" s="92"/>
      <c r="M13" s="92"/>
      <c r="N13" s="92"/>
      <c r="O13" s="92"/>
      <c r="P13" s="92"/>
      <c r="Q13" s="92"/>
      <c r="R13" s="92"/>
      <c r="S13" s="92"/>
      <c r="T13" s="92"/>
      <c r="U13" s="92"/>
      <c r="V13" s="92"/>
    </row>
    <row r="14" spans="1:28" ht="26.45" customHeight="1" x14ac:dyDescent="0.2">
      <c r="A14" s="146">
        <v>2.2000000000000002</v>
      </c>
      <c r="B14" s="238"/>
      <c r="C14" s="238"/>
      <c r="D14" s="238"/>
      <c r="E14" s="238"/>
      <c r="F14" s="238"/>
      <c r="G14" s="238"/>
      <c r="H14" s="91"/>
      <c r="I14" s="119"/>
      <c r="K14" s="92"/>
      <c r="L14" s="92"/>
      <c r="M14" s="92"/>
      <c r="N14" s="92"/>
      <c r="O14" s="92"/>
      <c r="P14" s="92"/>
      <c r="Q14" s="92"/>
      <c r="R14" s="92"/>
      <c r="S14" s="92"/>
      <c r="T14" s="92"/>
      <c r="U14" s="92"/>
      <c r="V14" s="92"/>
    </row>
    <row r="15" spans="1:28" ht="15.75" x14ac:dyDescent="0.2">
      <c r="A15" s="146">
        <v>2.2999999999999998</v>
      </c>
      <c r="B15" s="235"/>
      <c r="C15" s="236"/>
      <c r="D15" s="236"/>
      <c r="E15" s="236"/>
      <c r="F15" s="236"/>
      <c r="G15" s="237"/>
      <c r="H15" s="91"/>
      <c r="I15" s="119"/>
      <c r="K15" s="92"/>
      <c r="L15" s="92"/>
      <c r="M15" s="92"/>
      <c r="N15" s="92"/>
      <c r="O15" s="92"/>
      <c r="P15" s="92"/>
      <c r="Q15" s="92"/>
      <c r="R15" s="92"/>
      <c r="S15" s="92"/>
      <c r="T15" s="92"/>
      <c r="U15" s="92"/>
      <c r="V15" s="92"/>
    </row>
    <row r="16" spans="1:28" ht="15.75" x14ac:dyDescent="0.2">
      <c r="A16" s="146">
        <v>2.4</v>
      </c>
      <c r="B16" s="230"/>
      <c r="C16" s="231"/>
      <c r="D16" s="231"/>
      <c r="E16" s="231"/>
      <c r="F16" s="231"/>
      <c r="G16" s="232"/>
      <c r="H16" s="91"/>
      <c r="I16" s="119"/>
      <c r="K16" s="92"/>
      <c r="L16" s="92"/>
      <c r="M16" s="92"/>
      <c r="N16" s="92"/>
      <c r="O16" s="92"/>
      <c r="P16" s="92"/>
      <c r="Q16" s="92"/>
      <c r="R16" s="92"/>
      <c r="S16" s="92"/>
      <c r="T16" s="92"/>
      <c r="U16" s="92"/>
      <c r="V16" s="92"/>
    </row>
    <row r="17" spans="1:22" ht="26.45" customHeight="1" x14ac:dyDescent="0.2">
      <c r="A17" s="146">
        <v>2.5</v>
      </c>
      <c r="B17" s="230"/>
      <c r="C17" s="231"/>
      <c r="D17" s="231"/>
      <c r="E17" s="231"/>
      <c r="F17" s="231"/>
      <c r="G17" s="232"/>
      <c r="H17" s="91"/>
      <c r="I17" s="119"/>
      <c r="K17" s="92"/>
      <c r="L17" s="92"/>
      <c r="M17" s="92"/>
      <c r="N17" s="92"/>
      <c r="O17" s="92"/>
      <c r="P17" s="92"/>
      <c r="Q17" s="92"/>
      <c r="R17" s="92"/>
      <c r="S17" s="92"/>
      <c r="T17" s="92"/>
      <c r="U17" s="92"/>
      <c r="V17" s="92"/>
    </row>
    <row r="18" spans="1:22" ht="26.45" customHeight="1" x14ac:dyDescent="0.2">
      <c r="A18" s="146">
        <v>2.6</v>
      </c>
      <c r="B18" s="238"/>
      <c r="C18" s="238"/>
      <c r="D18" s="238"/>
      <c r="E18" s="238"/>
      <c r="F18" s="238"/>
      <c r="G18" s="238"/>
      <c r="H18" s="91"/>
      <c r="I18" s="119"/>
      <c r="K18" s="92"/>
      <c r="L18" s="92"/>
      <c r="M18" s="92"/>
      <c r="N18" s="92"/>
      <c r="O18" s="92"/>
      <c r="P18" s="92"/>
      <c r="Q18" s="92"/>
      <c r="R18" s="92"/>
      <c r="S18" s="92"/>
      <c r="T18" s="92"/>
      <c r="U18" s="92"/>
      <c r="V18" s="92"/>
    </row>
    <row r="19" spans="1:22" ht="26.45" customHeight="1" x14ac:dyDescent="0.2">
      <c r="A19" s="146">
        <v>2.7</v>
      </c>
      <c r="B19" s="253"/>
      <c r="C19" s="254"/>
      <c r="D19" s="254"/>
      <c r="E19" s="254"/>
      <c r="F19" s="254"/>
      <c r="G19" s="255"/>
      <c r="H19" s="91"/>
      <c r="I19" s="119"/>
      <c r="K19" s="92"/>
      <c r="L19" s="92"/>
      <c r="M19" s="92"/>
      <c r="N19" s="92"/>
      <c r="O19" s="92"/>
      <c r="P19" s="92"/>
      <c r="Q19" s="92"/>
      <c r="R19" s="92"/>
      <c r="S19" s="92"/>
      <c r="T19" s="92"/>
      <c r="U19" s="92"/>
      <c r="V19" s="92"/>
    </row>
    <row r="20" spans="1:22" ht="26.45" customHeight="1" x14ac:dyDescent="0.2">
      <c r="A20" s="90">
        <v>2.8</v>
      </c>
      <c r="B20" s="233"/>
      <c r="C20" s="233"/>
      <c r="D20" s="233"/>
      <c r="E20" s="233"/>
      <c r="F20" s="233"/>
      <c r="G20" s="233"/>
      <c r="H20" s="91"/>
      <c r="I20" s="119"/>
      <c r="K20" s="92"/>
      <c r="L20" s="92"/>
      <c r="M20" s="92"/>
      <c r="N20" s="92"/>
      <c r="O20" s="92"/>
      <c r="P20" s="92"/>
      <c r="Q20" s="92"/>
      <c r="R20" s="92"/>
      <c r="S20" s="92"/>
      <c r="T20" s="92"/>
      <c r="U20" s="92"/>
      <c r="V20" s="92"/>
    </row>
    <row r="21" spans="1:22" ht="46.9" customHeight="1" x14ac:dyDescent="0.2">
      <c r="A21" s="86" t="s">
        <v>193</v>
      </c>
      <c r="B21" s="234"/>
      <c r="C21" s="234"/>
      <c r="D21" s="234"/>
      <c r="E21" s="234"/>
      <c r="F21" s="234"/>
      <c r="G21" s="234"/>
      <c r="H21" s="86" t="s">
        <v>79</v>
      </c>
      <c r="I21" s="119"/>
      <c r="K21" s="134" t="s">
        <v>175</v>
      </c>
      <c r="L21" s="134" t="s">
        <v>176</v>
      </c>
      <c r="M21" s="134" t="s">
        <v>177</v>
      </c>
      <c r="N21" s="134" t="s">
        <v>178</v>
      </c>
      <c r="O21" s="134" t="s">
        <v>179</v>
      </c>
      <c r="P21" s="134" t="s">
        <v>180</v>
      </c>
      <c r="Q21" s="134" t="s">
        <v>181</v>
      </c>
      <c r="R21" s="134" t="s">
        <v>182</v>
      </c>
      <c r="S21" s="134" t="s">
        <v>183</v>
      </c>
      <c r="T21" s="134" t="s">
        <v>184</v>
      </c>
      <c r="U21" s="134" t="s">
        <v>185</v>
      </c>
      <c r="V21" s="134" t="s">
        <v>186</v>
      </c>
    </row>
    <row r="22" spans="1:22" ht="37.9" customHeight="1" x14ac:dyDescent="0.2">
      <c r="A22" s="90">
        <v>3.1</v>
      </c>
      <c r="B22" s="235"/>
      <c r="C22" s="236"/>
      <c r="D22" s="236"/>
      <c r="E22" s="236"/>
      <c r="F22" s="236"/>
      <c r="G22" s="237"/>
      <c r="H22" s="91"/>
      <c r="I22" s="119"/>
      <c r="K22" s="92"/>
      <c r="L22" s="92"/>
      <c r="M22" s="92"/>
      <c r="N22" s="92"/>
      <c r="O22" s="92"/>
      <c r="P22" s="92"/>
      <c r="Q22" s="92"/>
      <c r="R22" s="92"/>
      <c r="S22" s="92"/>
      <c r="T22" s="92"/>
      <c r="U22" s="92"/>
      <c r="V22" s="92"/>
    </row>
    <row r="23" spans="1:22" ht="26.45" customHeight="1" x14ac:dyDescent="0.2">
      <c r="A23" s="90">
        <v>3.2</v>
      </c>
      <c r="B23" s="235"/>
      <c r="C23" s="236"/>
      <c r="D23" s="236"/>
      <c r="E23" s="236"/>
      <c r="F23" s="236"/>
      <c r="G23" s="237"/>
      <c r="H23" s="91"/>
      <c r="I23" s="119"/>
      <c r="K23" s="92"/>
      <c r="L23" s="92"/>
      <c r="M23" s="92"/>
      <c r="N23" s="92"/>
      <c r="O23" s="92"/>
      <c r="P23" s="92"/>
      <c r="Q23" s="92"/>
      <c r="R23" s="92"/>
      <c r="S23" s="92"/>
      <c r="T23" s="92"/>
      <c r="U23" s="92"/>
      <c r="V23" s="92"/>
    </row>
    <row r="24" spans="1:22" ht="15.75" x14ac:dyDescent="0.2">
      <c r="A24" s="90">
        <v>3.3</v>
      </c>
      <c r="B24" s="235"/>
      <c r="C24" s="236"/>
      <c r="D24" s="236"/>
      <c r="E24" s="236"/>
      <c r="F24" s="236"/>
      <c r="G24" s="237"/>
      <c r="H24" s="91"/>
      <c r="I24" s="119"/>
      <c r="K24" s="92"/>
      <c r="L24" s="92"/>
      <c r="M24" s="92"/>
      <c r="N24" s="92"/>
      <c r="O24" s="92"/>
      <c r="P24" s="92"/>
      <c r="Q24" s="92"/>
      <c r="R24" s="92"/>
      <c r="S24" s="92"/>
      <c r="T24" s="92"/>
      <c r="U24" s="92"/>
      <c r="V24" s="92"/>
    </row>
    <row r="25" spans="1:22" ht="26.45" customHeight="1" x14ac:dyDescent="0.2">
      <c r="A25" s="90">
        <v>3.4</v>
      </c>
      <c r="B25" s="235"/>
      <c r="C25" s="236"/>
      <c r="D25" s="236"/>
      <c r="E25" s="236"/>
      <c r="F25" s="236"/>
      <c r="G25" s="237"/>
      <c r="H25" s="91"/>
      <c r="I25" s="119"/>
      <c r="K25" s="148"/>
      <c r="L25" s="92"/>
      <c r="M25" s="92"/>
      <c r="N25" s="92"/>
      <c r="O25" s="92"/>
      <c r="P25" s="92"/>
      <c r="Q25" s="92"/>
      <c r="R25" s="92"/>
      <c r="S25" s="92"/>
      <c r="T25" s="92"/>
      <c r="U25" s="92"/>
      <c r="V25" s="92"/>
    </row>
    <row r="26" spans="1:22" ht="26.45" customHeight="1" x14ac:dyDescent="0.2">
      <c r="A26" s="90">
        <v>3.5</v>
      </c>
      <c r="B26" s="233"/>
      <c r="C26" s="233"/>
      <c r="D26" s="233"/>
      <c r="E26" s="233"/>
      <c r="F26" s="233"/>
      <c r="G26" s="233"/>
      <c r="H26" s="91"/>
      <c r="I26" s="119"/>
      <c r="K26" s="92"/>
      <c r="L26" s="92"/>
      <c r="M26" s="92"/>
      <c r="N26" s="92"/>
      <c r="O26" s="92"/>
      <c r="P26" s="92"/>
      <c r="Q26" s="92"/>
      <c r="R26" s="92"/>
      <c r="S26" s="92"/>
      <c r="T26" s="92"/>
      <c r="U26" s="92"/>
      <c r="V26" s="92"/>
    </row>
    <row r="27" spans="1:22" ht="26.45" customHeight="1" x14ac:dyDescent="0.2">
      <c r="A27" s="90">
        <v>3.6</v>
      </c>
      <c r="B27" s="233"/>
      <c r="C27" s="233"/>
      <c r="D27" s="233"/>
      <c r="E27" s="233"/>
      <c r="F27" s="233"/>
      <c r="G27" s="233"/>
      <c r="H27" s="91"/>
      <c r="I27" s="119"/>
      <c r="K27" s="92"/>
      <c r="L27" s="92"/>
      <c r="M27" s="92"/>
      <c r="N27" s="92"/>
      <c r="O27" s="92"/>
      <c r="P27" s="92"/>
      <c r="Q27" s="92"/>
      <c r="R27" s="92"/>
      <c r="S27" s="92"/>
      <c r="T27" s="92"/>
      <c r="U27" s="92"/>
      <c r="V27" s="92"/>
    </row>
    <row r="28" spans="1:22" ht="26.45" customHeight="1" x14ac:dyDescent="0.2">
      <c r="A28" s="90">
        <v>3.7</v>
      </c>
      <c r="B28" s="233"/>
      <c r="C28" s="233"/>
      <c r="D28" s="233"/>
      <c r="E28" s="233"/>
      <c r="F28" s="233"/>
      <c r="G28" s="233"/>
      <c r="H28" s="91"/>
      <c r="I28" s="119"/>
      <c r="K28" s="92"/>
      <c r="L28" s="92"/>
      <c r="M28" s="92"/>
      <c r="N28" s="92"/>
      <c r="O28" s="92"/>
      <c r="P28" s="92"/>
      <c r="Q28" s="92"/>
      <c r="R28" s="92"/>
      <c r="S28" s="92"/>
      <c r="T28" s="92"/>
      <c r="U28" s="92"/>
      <c r="V28" s="92"/>
    </row>
    <row r="29" spans="1:22" ht="26.45" customHeight="1" x14ac:dyDescent="0.2">
      <c r="A29" s="90">
        <v>3.8</v>
      </c>
      <c r="B29" s="233"/>
      <c r="C29" s="233"/>
      <c r="D29" s="233"/>
      <c r="E29" s="233"/>
      <c r="F29" s="233"/>
      <c r="G29" s="233"/>
      <c r="H29" s="91"/>
      <c r="I29" s="119"/>
      <c r="K29" s="92"/>
      <c r="L29" s="92"/>
      <c r="M29" s="92"/>
      <c r="N29" s="92"/>
      <c r="O29" s="92"/>
      <c r="P29" s="92"/>
      <c r="Q29" s="92"/>
      <c r="R29" s="92"/>
      <c r="S29" s="92"/>
      <c r="T29" s="92"/>
      <c r="U29" s="92"/>
      <c r="V29" s="92"/>
    </row>
    <row r="30" spans="1:22" ht="35.450000000000003" customHeight="1" x14ac:dyDescent="0.2">
      <c r="A30" s="86" t="s">
        <v>195</v>
      </c>
      <c r="B30" s="234"/>
      <c r="C30" s="234"/>
      <c r="D30" s="234"/>
      <c r="E30" s="234"/>
      <c r="F30" s="234"/>
      <c r="G30" s="234"/>
      <c r="H30" s="86" t="s">
        <v>79</v>
      </c>
      <c r="I30" s="119"/>
      <c r="K30" s="134" t="s">
        <v>175</v>
      </c>
      <c r="L30" s="134" t="s">
        <v>176</v>
      </c>
      <c r="M30" s="134" t="s">
        <v>177</v>
      </c>
      <c r="N30" s="134" t="s">
        <v>178</v>
      </c>
      <c r="O30" s="134" t="s">
        <v>179</v>
      </c>
      <c r="P30" s="134" t="s">
        <v>180</v>
      </c>
      <c r="Q30" s="134" t="s">
        <v>181</v>
      </c>
      <c r="R30" s="134" t="s">
        <v>182</v>
      </c>
      <c r="S30" s="134" t="s">
        <v>183</v>
      </c>
      <c r="T30" s="134" t="s">
        <v>184</v>
      </c>
      <c r="U30" s="134" t="s">
        <v>185</v>
      </c>
      <c r="V30" s="134" t="s">
        <v>186</v>
      </c>
    </row>
    <row r="31" spans="1:22" ht="37.9" customHeight="1" x14ac:dyDescent="0.2">
      <c r="A31" s="147">
        <v>4.0999999999999996</v>
      </c>
      <c r="B31" s="233"/>
      <c r="C31" s="233"/>
      <c r="D31" s="233"/>
      <c r="E31" s="233"/>
      <c r="F31" s="233"/>
      <c r="G31" s="233"/>
      <c r="H31" s="91"/>
      <c r="I31" s="119"/>
      <c r="K31" s="92"/>
      <c r="L31" s="92"/>
      <c r="M31" s="92"/>
      <c r="N31" s="92"/>
      <c r="O31" s="92"/>
      <c r="P31" s="92"/>
      <c r="Q31" s="92"/>
      <c r="R31" s="92"/>
      <c r="S31" s="92"/>
      <c r="T31" s="92"/>
      <c r="U31" s="92"/>
      <c r="V31" s="92"/>
    </row>
    <row r="32" spans="1:22" ht="26.45" customHeight="1" x14ac:dyDescent="0.2">
      <c r="A32" s="147">
        <v>4.2</v>
      </c>
      <c r="B32" s="233"/>
      <c r="C32" s="233"/>
      <c r="D32" s="233"/>
      <c r="E32" s="233"/>
      <c r="F32" s="233"/>
      <c r="G32" s="233"/>
      <c r="H32" s="91"/>
      <c r="I32" s="119"/>
      <c r="K32" s="92"/>
      <c r="L32" s="92"/>
      <c r="M32" s="92"/>
      <c r="N32" s="92"/>
      <c r="O32" s="92"/>
      <c r="P32" s="92"/>
      <c r="Q32" s="92"/>
      <c r="R32" s="92"/>
      <c r="S32" s="92"/>
      <c r="T32" s="92"/>
      <c r="U32" s="92"/>
      <c r="V32" s="92"/>
    </row>
    <row r="33" spans="1:22" ht="74.25" customHeight="1" x14ac:dyDescent="0.2">
      <c r="A33" s="147">
        <v>4.3</v>
      </c>
      <c r="B33" s="233"/>
      <c r="C33" s="233"/>
      <c r="D33" s="233"/>
      <c r="E33" s="233"/>
      <c r="F33" s="233"/>
      <c r="G33" s="233"/>
      <c r="H33" s="91"/>
      <c r="I33" s="119"/>
      <c r="K33" s="152"/>
      <c r="L33" s="152"/>
      <c r="M33" s="152"/>
      <c r="N33" s="152"/>
      <c r="O33" s="152"/>
      <c r="P33" s="152"/>
      <c r="Q33" s="152"/>
      <c r="R33" s="152"/>
      <c r="S33" s="152"/>
      <c r="T33" s="152"/>
      <c r="U33" s="152"/>
      <c r="V33" s="152"/>
    </row>
    <row r="34" spans="1:22" ht="48" customHeight="1" x14ac:dyDescent="0.2">
      <c r="A34" s="147">
        <v>4.4000000000000004</v>
      </c>
      <c r="B34" s="243"/>
      <c r="C34" s="243"/>
      <c r="D34" s="243"/>
      <c r="E34" s="243"/>
      <c r="F34" s="243"/>
      <c r="G34" s="243"/>
      <c r="H34" s="91"/>
      <c r="I34" s="119"/>
      <c r="K34" s="152"/>
      <c r="L34" s="152"/>
      <c r="M34" s="152"/>
      <c r="N34" s="152"/>
      <c r="O34" s="152"/>
      <c r="P34" s="152"/>
      <c r="Q34" s="152"/>
      <c r="R34" s="152"/>
      <c r="S34" s="152"/>
      <c r="T34" s="152"/>
      <c r="U34" s="152"/>
      <c r="V34" s="152"/>
    </row>
    <row r="35" spans="1:22" ht="26.45" customHeight="1" x14ac:dyDescent="0.2">
      <c r="A35" s="147">
        <v>4.5</v>
      </c>
      <c r="B35" s="235"/>
      <c r="C35" s="236"/>
      <c r="D35" s="236"/>
      <c r="E35" s="236"/>
      <c r="F35" s="236"/>
      <c r="G35" s="237"/>
      <c r="H35" s="91"/>
      <c r="I35" s="119"/>
      <c r="K35" s="92"/>
      <c r="L35" s="92"/>
      <c r="M35" s="92"/>
      <c r="N35" s="92"/>
      <c r="O35" s="92"/>
      <c r="P35" s="92"/>
      <c r="Q35" s="92"/>
      <c r="R35" s="92"/>
      <c r="S35" s="92"/>
      <c r="T35" s="92"/>
      <c r="U35" s="92"/>
      <c r="V35" s="92"/>
    </row>
    <row r="36" spans="1:22" ht="26.45" customHeight="1" x14ac:dyDescent="0.2">
      <c r="A36" s="147">
        <v>4.5999999999999996</v>
      </c>
      <c r="B36" s="235"/>
      <c r="C36" s="236"/>
      <c r="D36" s="236"/>
      <c r="E36" s="236"/>
      <c r="F36" s="236"/>
      <c r="G36" s="237"/>
      <c r="H36" s="91"/>
      <c r="I36" s="119"/>
      <c r="K36" s="92"/>
      <c r="L36" s="92"/>
      <c r="M36" s="92"/>
      <c r="N36" s="92"/>
      <c r="O36" s="92"/>
      <c r="P36" s="92"/>
      <c r="Q36" s="92"/>
      <c r="R36" s="92"/>
      <c r="S36" s="92"/>
      <c r="T36" s="92"/>
      <c r="U36" s="92"/>
      <c r="V36" s="92"/>
    </row>
    <row r="37" spans="1:22" ht="26.45" customHeight="1" x14ac:dyDescent="0.2">
      <c r="A37" s="147">
        <v>4.7</v>
      </c>
      <c r="B37" s="240"/>
      <c r="C37" s="240"/>
      <c r="D37" s="240"/>
      <c r="E37" s="240"/>
      <c r="F37" s="240"/>
      <c r="G37" s="240"/>
      <c r="H37" s="91"/>
      <c r="I37" s="119"/>
      <c r="K37" s="92"/>
      <c r="L37" s="92"/>
      <c r="M37" s="92"/>
      <c r="N37" s="92"/>
      <c r="O37" s="92"/>
      <c r="P37" s="92"/>
      <c r="Q37" s="92"/>
      <c r="R37" s="92"/>
      <c r="S37" s="92"/>
      <c r="T37" s="92"/>
      <c r="U37" s="92"/>
      <c r="V37" s="92"/>
    </row>
    <row r="38" spans="1:22" ht="26.45" customHeight="1" x14ac:dyDescent="0.2">
      <c r="A38" s="147">
        <v>4.8</v>
      </c>
      <c r="B38" s="233"/>
      <c r="C38" s="233"/>
      <c r="D38" s="233"/>
      <c r="E38" s="233"/>
      <c r="F38" s="233"/>
      <c r="G38" s="233"/>
      <c r="H38" s="91"/>
      <c r="I38" s="119"/>
      <c r="K38" s="92"/>
      <c r="L38" s="92"/>
      <c r="M38" s="92"/>
      <c r="N38" s="92"/>
      <c r="O38" s="92"/>
      <c r="P38" s="92"/>
      <c r="Q38" s="92"/>
      <c r="R38" s="92"/>
      <c r="S38" s="92"/>
      <c r="T38" s="92"/>
      <c r="U38" s="92"/>
      <c r="V38" s="92"/>
    </row>
    <row r="39" spans="1:22" ht="54" customHeight="1" x14ac:dyDescent="0.2">
      <c r="A39" s="86" t="s">
        <v>191</v>
      </c>
      <c r="B39" s="234"/>
      <c r="C39" s="234"/>
      <c r="D39" s="234"/>
      <c r="E39" s="234"/>
      <c r="F39" s="234"/>
      <c r="G39" s="234"/>
      <c r="H39" s="86" t="s">
        <v>79</v>
      </c>
      <c r="I39" s="119"/>
      <c r="K39" s="134" t="s">
        <v>175</v>
      </c>
      <c r="L39" s="134" t="s">
        <v>176</v>
      </c>
      <c r="M39" s="134" t="s">
        <v>177</v>
      </c>
      <c r="N39" s="134" t="s">
        <v>178</v>
      </c>
      <c r="O39" s="134" t="s">
        <v>179</v>
      </c>
      <c r="P39" s="134" t="s">
        <v>180</v>
      </c>
      <c r="Q39" s="134" t="s">
        <v>181</v>
      </c>
      <c r="R39" s="134" t="s">
        <v>182</v>
      </c>
      <c r="S39" s="134" t="s">
        <v>183</v>
      </c>
      <c r="T39" s="134" t="s">
        <v>184</v>
      </c>
      <c r="U39" s="134" t="s">
        <v>185</v>
      </c>
      <c r="V39" s="134" t="s">
        <v>186</v>
      </c>
    </row>
    <row r="40" spans="1:22" ht="36" customHeight="1" x14ac:dyDescent="0.2">
      <c r="A40" s="90">
        <v>5.0999999999999996</v>
      </c>
      <c r="B40" s="233"/>
      <c r="C40" s="233"/>
      <c r="D40" s="233"/>
      <c r="E40" s="233"/>
      <c r="F40" s="233"/>
      <c r="G40" s="233"/>
      <c r="H40" s="91"/>
      <c r="I40" s="119"/>
      <c r="K40" s="92"/>
      <c r="L40" s="92"/>
      <c r="M40" s="92"/>
      <c r="N40" s="92"/>
      <c r="O40" s="92"/>
      <c r="P40" s="92"/>
      <c r="Q40" s="92"/>
      <c r="R40" s="92"/>
      <c r="S40" s="92"/>
      <c r="T40" s="92"/>
      <c r="U40" s="92"/>
      <c r="V40" s="92"/>
    </row>
    <row r="41" spans="1:22" ht="15.75" x14ac:dyDescent="0.2">
      <c r="A41" s="90">
        <v>5.2</v>
      </c>
      <c r="B41" s="233"/>
      <c r="C41" s="233"/>
      <c r="D41" s="233"/>
      <c r="E41" s="233"/>
      <c r="F41" s="233"/>
      <c r="G41" s="233"/>
      <c r="H41" s="91"/>
      <c r="I41" s="119"/>
      <c r="K41" s="92"/>
      <c r="L41" s="92"/>
      <c r="M41" s="92"/>
      <c r="N41" s="92"/>
      <c r="O41" s="92"/>
      <c r="P41" s="92"/>
      <c r="Q41" s="92"/>
      <c r="R41" s="92"/>
      <c r="S41" s="92"/>
      <c r="T41" s="92"/>
      <c r="U41" s="92"/>
      <c r="V41" s="92"/>
    </row>
    <row r="42" spans="1:22" ht="26.45" customHeight="1" x14ac:dyDescent="0.2">
      <c r="A42" s="90">
        <v>5.3</v>
      </c>
      <c r="B42" s="233"/>
      <c r="C42" s="233"/>
      <c r="D42" s="233"/>
      <c r="E42" s="233"/>
      <c r="F42" s="233"/>
      <c r="G42" s="233"/>
      <c r="H42" s="91"/>
      <c r="I42" s="119"/>
      <c r="K42" s="92"/>
      <c r="L42" s="92"/>
      <c r="M42" s="92"/>
      <c r="N42" s="92"/>
      <c r="O42" s="92"/>
      <c r="P42" s="92"/>
      <c r="Q42" s="92"/>
      <c r="R42" s="92"/>
      <c r="S42" s="92"/>
      <c r="T42" s="92"/>
      <c r="U42" s="92"/>
      <c r="V42" s="92"/>
    </row>
    <row r="43" spans="1:22" ht="26.45" customHeight="1" x14ac:dyDescent="0.2">
      <c r="A43" s="90">
        <v>5.4</v>
      </c>
      <c r="B43" s="233"/>
      <c r="C43" s="233"/>
      <c r="D43" s="233"/>
      <c r="E43" s="233"/>
      <c r="F43" s="233"/>
      <c r="G43" s="233"/>
      <c r="H43" s="91"/>
      <c r="I43" s="119"/>
      <c r="K43" s="92"/>
      <c r="L43" s="92"/>
      <c r="M43" s="92"/>
      <c r="N43" s="92"/>
      <c r="O43" s="92"/>
      <c r="P43" s="92"/>
      <c r="Q43" s="92"/>
      <c r="R43" s="92"/>
      <c r="S43" s="92"/>
      <c r="T43" s="92"/>
      <c r="U43" s="92"/>
      <c r="V43" s="92"/>
    </row>
    <row r="44" spans="1:22" ht="26.45" customHeight="1" x14ac:dyDescent="0.2">
      <c r="A44" s="90">
        <v>5.5</v>
      </c>
      <c r="B44" s="233"/>
      <c r="C44" s="233"/>
      <c r="D44" s="233"/>
      <c r="E44" s="233"/>
      <c r="F44" s="233"/>
      <c r="G44" s="233"/>
      <c r="H44" s="91"/>
      <c r="I44" s="119"/>
      <c r="K44" s="92"/>
      <c r="L44" s="92"/>
      <c r="M44" s="92"/>
      <c r="N44" s="92"/>
      <c r="O44" s="92"/>
      <c r="P44" s="92"/>
      <c r="Q44" s="92"/>
      <c r="R44" s="92"/>
      <c r="S44" s="92"/>
      <c r="T44" s="92"/>
      <c r="U44" s="92"/>
      <c r="V44" s="92"/>
    </row>
    <row r="45" spans="1:22" ht="26.45" customHeight="1" x14ac:dyDescent="0.2">
      <c r="A45" s="90">
        <v>5.6</v>
      </c>
      <c r="B45" s="233"/>
      <c r="C45" s="233"/>
      <c r="D45" s="233"/>
      <c r="E45" s="233"/>
      <c r="F45" s="233"/>
      <c r="G45" s="233"/>
      <c r="H45" s="91"/>
      <c r="I45" s="119"/>
      <c r="K45" s="92"/>
      <c r="L45" s="92"/>
      <c r="M45" s="92"/>
      <c r="N45" s="92"/>
      <c r="O45" s="92"/>
      <c r="P45" s="92"/>
      <c r="Q45" s="92"/>
      <c r="R45" s="92"/>
      <c r="S45" s="92"/>
      <c r="T45" s="92"/>
      <c r="U45" s="92"/>
      <c r="V45" s="92"/>
    </row>
    <row r="46" spans="1:22" ht="26.45" customHeight="1" x14ac:dyDescent="0.2">
      <c r="A46" s="90">
        <v>5.7</v>
      </c>
      <c r="B46" s="233"/>
      <c r="C46" s="233"/>
      <c r="D46" s="233"/>
      <c r="E46" s="233"/>
      <c r="F46" s="233"/>
      <c r="G46" s="233"/>
      <c r="H46" s="91"/>
      <c r="I46" s="119"/>
      <c r="K46" s="92"/>
      <c r="L46" s="92"/>
      <c r="M46" s="92"/>
      <c r="N46" s="92"/>
      <c r="O46" s="92"/>
      <c r="P46" s="92"/>
      <c r="Q46" s="92"/>
      <c r="R46" s="92"/>
      <c r="S46" s="92"/>
      <c r="T46" s="92"/>
      <c r="U46" s="92"/>
      <c r="V46" s="92"/>
    </row>
    <row r="47" spans="1:22" ht="26.45" customHeight="1" x14ac:dyDescent="0.2">
      <c r="A47" s="89">
        <v>5.8</v>
      </c>
      <c r="B47" s="233"/>
      <c r="C47" s="233"/>
      <c r="D47" s="233"/>
      <c r="E47" s="233"/>
      <c r="F47" s="233"/>
      <c r="G47" s="233"/>
      <c r="H47" s="91"/>
      <c r="I47" s="119"/>
      <c r="K47" s="92"/>
      <c r="L47" s="92"/>
      <c r="M47" s="92"/>
      <c r="N47" s="92"/>
      <c r="O47" s="92"/>
      <c r="P47" s="92"/>
      <c r="Q47" s="92"/>
      <c r="R47" s="92"/>
      <c r="S47" s="92"/>
      <c r="T47" s="92"/>
      <c r="U47" s="92"/>
      <c r="V47" s="92"/>
    </row>
    <row r="48" spans="1:22" ht="35.450000000000003" customHeight="1" x14ac:dyDescent="0.2">
      <c r="A48" s="86" t="s">
        <v>199</v>
      </c>
      <c r="B48" s="234"/>
      <c r="C48" s="234"/>
      <c r="D48" s="234"/>
      <c r="E48" s="234"/>
      <c r="F48" s="234"/>
      <c r="G48" s="234"/>
      <c r="H48" s="86" t="s">
        <v>79</v>
      </c>
      <c r="I48" s="119"/>
      <c r="K48" s="134" t="s">
        <v>175</v>
      </c>
      <c r="L48" s="134" t="s">
        <v>176</v>
      </c>
      <c r="M48" s="134" t="s">
        <v>177</v>
      </c>
      <c r="N48" s="134" t="s">
        <v>178</v>
      </c>
      <c r="O48" s="134" t="s">
        <v>179</v>
      </c>
      <c r="P48" s="134" t="s">
        <v>180</v>
      </c>
      <c r="Q48" s="134" t="s">
        <v>181</v>
      </c>
      <c r="R48" s="134" t="s">
        <v>182</v>
      </c>
      <c r="S48" s="134" t="s">
        <v>183</v>
      </c>
      <c r="T48" s="134" t="s">
        <v>184</v>
      </c>
      <c r="U48" s="134" t="s">
        <v>185</v>
      </c>
      <c r="V48" s="134" t="s">
        <v>186</v>
      </c>
    </row>
    <row r="49" spans="1:22" ht="15.75" x14ac:dyDescent="0.2">
      <c r="A49" s="90">
        <v>6.1</v>
      </c>
      <c r="B49" s="233"/>
      <c r="C49" s="233"/>
      <c r="D49" s="233"/>
      <c r="E49" s="233"/>
      <c r="F49" s="233"/>
      <c r="G49" s="233"/>
      <c r="H49" s="91"/>
      <c r="I49" s="119"/>
      <c r="K49" s="92"/>
      <c r="L49" s="92"/>
      <c r="M49" s="92"/>
      <c r="N49" s="92"/>
      <c r="O49" s="92"/>
      <c r="P49" s="92"/>
      <c r="Q49" s="92"/>
      <c r="R49" s="92"/>
      <c r="S49" s="92"/>
      <c r="T49" s="92"/>
      <c r="U49" s="92"/>
      <c r="V49" s="92"/>
    </row>
    <row r="50" spans="1:22" ht="15.75" x14ac:dyDescent="0.2">
      <c r="A50" s="90">
        <v>6.2</v>
      </c>
      <c r="B50" s="233"/>
      <c r="C50" s="233"/>
      <c r="D50" s="233"/>
      <c r="E50" s="233"/>
      <c r="F50" s="233"/>
      <c r="G50" s="233"/>
      <c r="H50" s="91"/>
      <c r="I50" s="119"/>
      <c r="K50" s="92"/>
      <c r="L50" s="92"/>
      <c r="M50" s="92"/>
      <c r="N50" s="92"/>
      <c r="O50" s="92"/>
      <c r="P50" s="92"/>
      <c r="Q50" s="92"/>
      <c r="R50" s="92"/>
      <c r="S50" s="92"/>
      <c r="T50" s="92"/>
      <c r="U50" s="92"/>
      <c r="V50" s="92"/>
    </row>
    <row r="51" spans="1:22" ht="26.45" customHeight="1" x14ac:dyDescent="0.2">
      <c r="A51" s="90">
        <v>6.3</v>
      </c>
      <c r="B51" s="233"/>
      <c r="C51" s="233"/>
      <c r="D51" s="233"/>
      <c r="E51" s="233"/>
      <c r="F51" s="233"/>
      <c r="G51" s="233"/>
      <c r="H51" s="91"/>
      <c r="I51" s="119"/>
      <c r="K51" s="92"/>
      <c r="L51" s="92"/>
      <c r="M51" s="92"/>
      <c r="N51" s="92"/>
      <c r="O51" s="92"/>
      <c r="P51" s="92"/>
      <c r="Q51" s="92"/>
      <c r="R51" s="92"/>
      <c r="S51" s="92"/>
      <c r="T51" s="92"/>
      <c r="U51" s="92"/>
      <c r="V51" s="92"/>
    </row>
    <row r="52" spans="1:22" ht="26.45" customHeight="1" x14ac:dyDescent="0.2">
      <c r="A52" s="90">
        <v>6.4</v>
      </c>
      <c r="B52" s="233"/>
      <c r="C52" s="233"/>
      <c r="D52" s="233"/>
      <c r="E52" s="233"/>
      <c r="F52" s="233"/>
      <c r="G52" s="233"/>
      <c r="H52" s="91"/>
      <c r="I52" s="119"/>
      <c r="K52" s="92"/>
      <c r="L52" s="92"/>
      <c r="M52" s="92"/>
      <c r="N52" s="92"/>
      <c r="O52" s="92"/>
      <c r="P52" s="92"/>
      <c r="Q52" s="92"/>
      <c r="R52" s="92"/>
      <c r="S52" s="92"/>
      <c r="T52" s="92"/>
      <c r="U52" s="92"/>
      <c r="V52" s="92"/>
    </row>
    <row r="53" spans="1:22" ht="26.45" customHeight="1" x14ac:dyDescent="0.2">
      <c r="A53" s="90">
        <v>6.5</v>
      </c>
      <c r="B53" s="233"/>
      <c r="C53" s="233"/>
      <c r="D53" s="233"/>
      <c r="E53" s="233"/>
      <c r="F53" s="233"/>
      <c r="G53" s="233"/>
      <c r="H53" s="91"/>
      <c r="I53" s="119"/>
      <c r="K53" s="92"/>
      <c r="L53" s="92"/>
      <c r="M53" s="92"/>
      <c r="N53" s="92"/>
      <c r="O53" s="92"/>
      <c r="P53" s="92"/>
      <c r="Q53" s="92"/>
      <c r="R53" s="92"/>
      <c r="S53" s="92"/>
      <c r="T53" s="92"/>
      <c r="U53" s="92"/>
      <c r="V53" s="92"/>
    </row>
    <row r="54" spans="1:22" ht="26.45" customHeight="1" x14ac:dyDescent="0.2">
      <c r="A54" s="90">
        <v>6.6</v>
      </c>
      <c r="B54" s="233"/>
      <c r="C54" s="233"/>
      <c r="D54" s="233"/>
      <c r="E54" s="233"/>
      <c r="F54" s="233"/>
      <c r="G54" s="233"/>
      <c r="H54" s="91"/>
      <c r="I54" s="119"/>
      <c r="K54" s="92"/>
      <c r="L54" s="92"/>
      <c r="M54" s="92"/>
      <c r="N54" s="92"/>
      <c r="O54" s="92"/>
      <c r="P54" s="92"/>
      <c r="Q54" s="92"/>
      <c r="R54" s="92"/>
      <c r="S54" s="92"/>
      <c r="T54" s="92"/>
      <c r="U54" s="92"/>
      <c r="V54" s="92"/>
    </row>
    <row r="55" spans="1:22" ht="26.45" customHeight="1" x14ac:dyDescent="0.2">
      <c r="A55" s="90">
        <v>6.7</v>
      </c>
      <c r="B55" s="230"/>
      <c r="C55" s="231"/>
      <c r="D55" s="231"/>
      <c r="E55" s="231"/>
      <c r="F55" s="231"/>
      <c r="G55" s="232"/>
      <c r="H55" s="91"/>
      <c r="I55" s="119"/>
      <c r="K55" s="92"/>
      <c r="L55" s="92"/>
      <c r="M55" s="92"/>
      <c r="N55" s="92"/>
      <c r="O55" s="92"/>
      <c r="P55" s="92"/>
      <c r="Q55" s="92"/>
      <c r="R55" s="92"/>
      <c r="S55" s="92"/>
      <c r="T55" s="92"/>
      <c r="U55" s="92"/>
      <c r="V55" s="92"/>
    </row>
    <row r="56" spans="1:22" ht="26.45" customHeight="1" x14ac:dyDescent="0.2">
      <c r="A56" s="90">
        <v>6.8</v>
      </c>
      <c r="B56" s="240"/>
      <c r="C56" s="240"/>
      <c r="D56" s="240"/>
      <c r="E56" s="240"/>
      <c r="F56" s="240"/>
      <c r="G56" s="240"/>
      <c r="H56" s="91"/>
      <c r="I56" s="119"/>
      <c r="K56" s="92"/>
      <c r="L56" s="92"/>
      <c r="M56" s="92"/>
      <c r="N56" s="92"/>
      <c r="O56" s="92"/>
      <c r="P56" s="92"/>
      <c r="Q56" s="92"/>
      <c r="R56" s="92"/>
      <c r="S56" s="92"/>
      <c r="T56" s="92"/>
      <c r="U56" s="92"/>
      <c r="V56" s="92"/>
    </row>
    <row r="57" spans="1:22" ht="11.45" customHeight="1" x14ac:dyDescent="0.2">
      <c r="A57" s="250"/>
      <c r="B57" s="251"/>
      <c r="C57" s="251"/>
      <c r="D57" s="251"/>
      <c r="E57" s="251"/>
      <c r="F57" s="251"/>
      <c r="G57" s="251"/>
      <c r="H57" s="252"/>
    </row>
    <row r="58" spans="1:22" ht="26.45" customHeight="1" x14ac:dyDescent="0.2">
      <c r="A58" s="99"/>
      <c r="B58" s="239" t="s">
        <v>80</v>
      </c>
      <c r="C58" s="239"/>
      <c r="D58" s="239"/>
      <c r="E58" s="239"/>
      <c r="F58" s="239"/>
      <c r="G58" s="99" t="s">
        <v>81</v>
      </c>
      <c r="H58" s="99" t="s">
        <v>82</v>
      </c>
    </row>
    <row r="59" spans="1:22" ht="19.149999999999999" customHeight="1" x14ac:dyDescent="0.25">
      <c r="A59" s="137" t="s">
        <v>83</v>
      </c>
      <c r="B59" s="138"/>
      <c r="C59" s="139"/>
      <c r="D59" s="139"/>
      <c r="E59" s="139"/>
      <c r="F59" s="140"/>
      <c r="G59" s="151"/>
      <c r="H59" s="141" t="s">
        <v>215</v>
      </c>
    </row>
    <row r="60" spans="1:22" ht="19.149999999999999" customHeight="1" x14ac:dyDescent="0.25">
      <c r="A60" s="142" t="s">
        <v>84</v>
      </c>
      <c r="B60" s="143"/>
      <c r="C60" s="139"/>
      <c r="D60" s="139"/>
      <c r="E60" s="139"/>
      <c r="F60" s="140"/>
      <c r="G60" s="151"/>
      <c r="H60" s="141" t="s">
        <v>216</v>
      </c>
    </row>
    <row r="61" spans="1:22" ht="19.149999999999999" customHeight="1" x14ac:dyDescent="0.25">
      <c r="A61" s="142" t="s">
        <v>85</v>
      </c>
      <c r="B61" s="144"/>
      <c r="C61" s="139"/>
      <c r="D61" s="139"/>
      <c r="E61" s="139"/>
      <c r="F61" s="140"/>
      <c r="G61" s="151"/>
      <c r="H61" s="141" t="s">
        <v>219</v>
      </c>
    </row>
    <row r="62" spans="1:22" ht="19.149999999999999" customHeight="1" x14ac:dyDescent="0.25">
      <c r="A62" s="142" t="s">
        <v>86</v>
      </c>
      <c r="B62" s="144"/>
      <c r="C62" s="139"/>
      <c r="D62" s="139"/>
      <c r="E62" s="139"/>
      <c r="F62" s="140"/>
      <c r="G62" s="151"/>
      <c r="H62" s="145" t="s">
        <v>217</v>
      </c>
    </row>
    <row r="63" spans="1:22" ht="19.149999999999999" customHeight="1" x14ac:dyDescent="0.25">
      <c r="A63" s="142" t="s">
        <v>87</v>
      </c>
      <c r="B63" s="144"/>
      <c r="C63" s="139"/>
      <c r="D63" s="139"/>
      <c r="E63" s="139"/>
      <c r="F63" s="140"/>
      <c r="G63" s="151"/>
      <c r="H63" s="145" t="s">
        <v>218</v>
      </c>
    </row>
    <row r="65" spans="2:2" ht="15" x14ac:dyDescent="0.2">
      <c r="B65" s="149"/>
    </row>
    <row r="66" spans="2:2" ht="15" x14ac:dyDescent="0.2">
      <c r="B66" s="149"/>
    </row>
    <row r="67" spans="2:2" x14ac:dyDescent="0.2">
      <c r="B67" s="150"/>
    </row>
    <row r="68" spans="2:2" x14ac:dyDescent="0.2">
      <c r="B68" s="150"/>
    </row>
    <row r="69" spans="2:2" x14ac:dyDescent="0.2">
      <c r="B69" s="150"/>
    </row>
  </sheetData>
  <mergeCells count="58">
    <mergeCell ref="B55:G55"/>
    <mergeCell ref="B16:G16"/>
    <mergeCell ref="A57:H57"/>
    <mergeCell ref="B18:G18"/>
    <mergeCell ref="B20:G20"/>
    <mergeCell ref="B19:G19"/>
    <mergeCell ref="B17:G17"/>
    <mergeCell ref="B29:G29"/>
    <mergeCell ref="B24:G24"/>
    <mergeCell ref="B25:G25"/>
    <mergeCell ref="B40:G40"/>
    <mergeCell ref="B45:G45"/>
    <mergeCell ref="B46:G46"/>
    <mergeCell ref="B41:G41"/>
    <mergeCell ref="B43:G43"/>
    <mergeCell ref="B35:G35"/>
    <mergeCell ref="K1:V1"/>
    <mergeCell ref="B37:G37"/>
    <mergeCell ref="B38:G38"/>
    <mergeCell ref="B33:G33"/>
    <mergeCell ref="B34:G34"/>
    <mergeCell ref="B12:G12"/>
    <mergeCell ref="B6:G6"/>
    <mergeCell ref="B9:G9"/>
    <mergeCell ref="B10:G10"/>
    <mergeCell ref="B11:G11"/>
    <mergeCell ref="B7:G7"/>
    <mergeCell ref="B8:G8"/>
    <mergeCell ref="B36:G36"/>
    <mergeCell ref="B27:G27"/>
    <mergeCell ref="B28:G28"/>
    <mergeCell ref="A1:H1"/>
    <mergeCell ref="B58:F58"/>
    <mergeCell ref="B30:G30"/>
    <mergeCell ref="B31:G31"/>
    <mergeCell ref="B32:G32"/>
    <mergeCell ref="B47:G47"/>
    <mergeCell ref="B42:G42"/>
    <mergeCell ref="B44:G44"/>
    <mergeCell ref="B48:G48"/>
    <mergeCell ref="B49:G49"/>
    <mergeCell ref="B50:G50"/>
    <mergeCell ref="B51:G51"/>
    <mergeCell ref="B52:G52"/>
    <mergeCell ref="B53:G53"/>
    <mergeCell ref="B54:G54"/>
    <mergeCell ref="B56:G56"/>
    <mergeCell ref="B39:G39"/>
    <mergeCell ref="B3:G3"/>
    <mergeCell ref="B4:G4"/>
    <mergeCell ref="B5:G5"/>
    <mergeCell ref="B26:G26"/>
    <mergeCell ref="B21:G21"/>
    <mergeCell ref="B22:G22"/>
    <mergeCell ref="B23:G23"/>
    <mergeCell ref="B13:G13"/>
    <mergeCell ref="B14:G14"/>
    <mergeCell ref="B15:G15"/>
  </mergeCells>
  <phoneticPr fontId="21" type="noConversion"/>
  <conditionalFormatting sqref="H40:H47">
    <cfRule type="containsText" dxfId="45" priority="92" operator="containsText" text="Complete">
      <formula>NOT(ISERROR(SEARCH("Complete",H40)))</formula>
    </cfRule>
    <cfRule type="containsText" dxfId="44" priority="93" operator="containsText" text="On track">
      <formula>NOT(ISERROR(SEARCH("On track",H40)))</formula>
    </cfRule>
    <cfRule type="containsText" dxfId="43" priority="94" operator="containsText" text="At Risk">
      <formula>NOT(ISERROR(SEARCH("At Risk",H40)))</formula>
    </cfRule>
    <cfRule type="containsText" dxfId="42" priority="95" operator="containsText" text="Missed">
      <formula>NOT(ISERROR(SEARCH("Missed",H40)))</formula>
    </cfRule>
    <cfRule type="containsText" dxfId="41" priority="96" operator="containsText" text="Not started">
      <formula>NOT(ISERROR(SEARCH("Not started",H40)))</formula>
    </cfRule>
  </conditionalFormatting>
  <conditionalFormatting sqref="H12 H21 H30">
    <cfRule type="containsText" dxfId="40" priority="46" operator="containsText" text="Complete">
      <formula>NOT(ISERROR(SEARCH("Complete",H12)))</formula>
    </cfRule>
    <cfRule type="containsText" dxfId="39" priority="47" operator="containsText" text="On track">
      <formula>NOT(ISERROR(SEARCH("On track",H12)))</formula>
    </cfRule>
    <cfRule type="containsText" dxfId="38" priority="48" operator="containsText" text="At Risk">
      <formula>NOT(ISERROR(SEARCH("At Risk",H12)))</formula>
    </cfRule>
    <cfRule type="containsText" dxfId="37" priority="49" operator="containsText" text="Missed">
      <formula>NOT(ISERROR(SEARCH("Missed",H12)))</formula>
    </cfRule>
    <cfRule type="containsText" dxfId="36" priority="50" operator="containsText" text="Not started">
      <formula>NOT(ISERROR(SEARCH("Not started",H12)))</formula>
    </cfRule>
  </conditionalFormatting>
  <conditionalFormatting sqref="H21 H30">
    <cfRule type="containsText" dxfId="35" priority="36" operator="containsText" text="Complete">
      <formula>NOT(ISERROR(SEARCH("Complete",H21)))</formula>
    </cfRule>
    <cfRule type="containsText" dxfId="34" priority="37" operator="containsText" text="On track">
      <formula>NOT(ISERROR(SEARCH("On track",H21)))</formula>
    </cfRule>
    <cfRule type="containsText" dxfId="33" priority="38" operator="containsText" text="At Risk">
      <formula>NOT(ISERROR(SEARCH("At Risk",H21)))</formula>
    </cfRule>
    <cfRule type="containsText" dxfId="32" priority="39" operator="containsText" text="Missed">
      <formula>NOT(ISERROR(SEARCH("Missed",H21)))</formula>
    </cfRule>
    <cfRule type="containsText" dxfId="31" priority="40" operator="containsText" text="Not started">
      <formula>NOT(ISERROR(SEARCH("Not started",H21)))</formula>
    </cfRule>
  </conditionalFormatting>
  <conditionalFormatting sqref="H4:H11">
    <cfRule type="containsText" dxfId="30" priority="26" operator="containsText" text="Complete">
      <formula>NOT(ISERROR(SEARCH("Complete",H4)))</formula>
    </cfRule>
    <cfRule type="containsText" dxfId="29" priority="27" operator="containsText" text="On track">
      <formula>NOT(ISERROR(SEARCH("On track",H4)))</formula>
    </cfRule>
    <cfRule type="containsText" dxfId="28" priority="28" operator="containsText" text="At Risk">
      <formula>NOT(ISERROR(SEARCH("At Risk",H4)))</formula>
    </cfRule>
    <cfRule type="containsText" dxfId="27" priority="29" operator="containsText" text="Missed">
      <formula>NOT(ISERROR(SEARCH("Missed",H4)))</formula>
    </cfRule>
    <cfRule type="containsText" dxfId="26" priority="30" operator="containsText" text="Not started">
      <formula>NOT(ISERROR(SEARCH("Not started",H4)))</formula>
    </cfRule>
  </conditionalFormatting>
  <conditionalFormatting sqref="H13:H20">
    <cfRule type="containsText" dxfId="25" priority="21" operator="containsText" text="Complete">
      <formula>NOT(ISERROR(SEARCH("Complete",H13)))</formula>
    </cfRule>
    <cfRule type="containsText" dxfId="24" priority="22" operator="containsText" text="On track">
      <formula>NOT(ISERROR(SEARCH("On track",H13)))</formula>
    </cfRule>
    <cfRule type="containsText" dxfId="23" priority="23" operator="containsText" text="At Risk">
      <formula>NOT(ISERROR(SEARCH("At Risk",H13)))</formula>
    </cfRule>
    <cfRule type="containsText" dxfId="22" priority="24" operator="containsText" text="Missed">
      <formula>NOT(ISERROR(SEARCH("Missed",H13)))</formula>
    </cfRule>
    <cfRule type="containsText" dxfId="21" priority="25" operator="containsText" text="Not started">
      <formula>NOT(ISERROR(SEARCH("Not started",H13)))</formula>
    </cfRule>
  </conditionalFormatting>
  <conditionalFormatting sqref="H22:H29">
    <cfRule type="containsText" dxfId="20" priority="16" operator="containsText" text="Complete">
      <formula>NOT(ISERROR(SEARCH("Complete",H22)))</formula>
    </cfRule>
    <cfRule type="containsText" dxfId="19" priority="17" operator="containsText" text="On track">
      <formula>NOT(ISERROR(SEARCH("On track",H22)))</formula>
    </cfRule>
    <cfRule type="containsText" dxfId="18" priority="18" operator="containsText" text="At Risk">
      <formula>NOT(ISERROR(SEARCH("At Risk",H22)))</formula>
    </cfRule>
    <cfRule type="containsText" dxfId="17" priority="19" operator="containsText" text="Missed">
      <formula>NOT(ISERROR(SEARCH("Missed",H22)))</formula>
    </cfRule>
    <cfRule type="containsText" dxfId="16" priority="20" operator="containsText" text="Not started">
      <formula>NOT(ISERROR(SEARCH("Not started",H22)))</formula>
    </cfRule>
  </conditionalFormatting>
  <conditionalFormatting sqref="H31:H38">
    <cfRule type="containsText" dxfId="15" priority="11" operator="containsText" text="Complete">
      <formula>NOT(ISERROR(SEARCH("Complete",H31)))</formula>
    </cfRule>
    <cfRule type="containsText" dxfId="14" priority="12" operator="containsText" text="On track">
      <formula>NOT(ISERROR(SEARCH("On track",H31)))</formula>
    </cfRule>
    <cfRule type="containsText" dxfId="13" priority="13" operator="containsText" text="At Risk">
      <formula>NOT(ISERROR(SEARCH("At Risk",H31)))</formula>
    </cfRule>
    <cfRule type="containsText" dxfId="12" priority="14" operator="containsText" text="Missed">
      <formula>NOT(ISERROR(SEARCH("Missed",H31)))</formula>
    </cfRule>
    <cfRule type="containsText" dxfId="11" priority="15" operator="containsText" text="Not started">
      <formula>NOT(ISERROR(SEARCH("Not started",H31)))</formula>
    </cfRule>
  </conditionalFormatting>
  <conditionalFormatting sqref="H49:H57">
    <cfRule type="containsText" dxfId="10" priority="6" operator="containsText" text="Complete">
      <formula>NOT(ISERROR(SEARCH("Complete",H49)))</formula>
    </cfRule>
    <cfRule type="containsText" dxfId="9" priority="7" operator="containsText" text="On track">
      <formula>NOT(ISERROR(SEARCH("On track",H49)))</formula>
    </cfRule>
    <cfRule type="containsText" dxfId="8" priority="8" operator="containsText" text="At Risk">
      <formula>NOT(ISERROR(SEARCH("At Risk",H49)))</formula>
    </cfRule>
    <cfRule type="containsText" dxfId="7" priority="9" operator="containsText" text="Missed">
      <formula>NOT(ISERROR(SEARCH("Missed",H49)))</formula>
    </cfRule>
    <cfRule type="containsText" dxfId="6" priority="10" operator="containsText" text="Not started">
      <formula>NOT(ISERROR(SEARCH("Not started",H49)))</formula>
    </cfRule>
  </conditionalFormatting>
  <conditionalFormatting sqref="I1">
    <cfRule type="containsText" dxfId="5" priority="1" operator="containsText" text="Complete">
      <formula>NOT(ISERROR(SEARCH("Complete",I1)))</formula>
    </cfRule>
    <cfRule type="containsText" dxfId="4" priority="2" operator="containsText" text="On track">
      <formula>NOT(ISERROR(SEARCH("On track",I1)))</formula>
    </cfRule>
    <cfRule type="containsText" dxfId="3" priority="3" operator="containsText" text="At Risk">
      <formula>NOT(ISERROR(SEARCH("At Risk",I1)))</formula>
    </cfRule>
    <cfRule type="containsText" dxfId="2" priority="4" operator="containsText" text="Missed">
      <formula>NOT(ISERROR(SEARCH("Missed",I1)))</formula>
    </cfRule>
    <cfRule type="containsText" dxfId="1" priority="5" operator="containsText" text="Not started">
      <formula>NOT(ISERROR(SEARCH("Not started",I1)))</formula>
    </cfRule>
  </conditionalFormatting>
  <dataValidations count="2">
    <dataValidation type="list" allowBlank="1" showInputMessage="1" showErrorMessage="1" sqref="H30 H21 H12 H2:H3" xr:uid="{1A934DE7-F935-4486-AEC4-5DF2FC5EF637}">
      <formula1>$L$2:$M$2</formula1>
    </dataValidation>
    <dataValidation type="list" allowBlank="1" showInputMessage="1" showErrorMessage="1" sqref="H49:H57 H40:H47 H4:H38" xr:uid="{C5AB1431-9DD8-4E9F-9EB5-21D2716AB5D8}">
      <formula1>$X$1:$AB$1</formula1>
    </dataValidation>
  </dataValidations>
  <pageMargins left="0.25" right="0.25" top="0.75" bottom="0.75" header="0.3" footer="0.3"/>
  <pageSetup paperSize="9" scale="36" fitToWidth="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1" operator="containsText" id="{BE5E9A70-2981-4735-A44C-5B4D103AABFC}">
            <xm:f>NOT(ISERROR(SEARCH($Y$1,X1)))</xm:f>
            <xm:f>$Y$1</xm:f>
            <x14:dxf>
              <fill>
                <patternFill>
                  <bgColor theme="8" tint="-0.24994659260841701"/>
                </patternFill>
              </fill>
            </x14:dxf>
          </x14:cfRule>
          <xm:sqref>X1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3741-E783-41E6-AD3E-3EB704392F89}">
  <dimension ref="A3:A19"/>
  <sheetViews>
    <sheetView workbookViewId="0">
      <selection activeCell="H33" sqref="H33"/>
    </sheetView>
  </sheetViews>
  <sheetFormatPr defaultColWidth="8.85546875" defaultRowHeight="12.75" x14ac:dyDescent="0.2"/>
  <cols>
    <col min="1" max="16384" width="8.85546875" style="3"/>
  </cols>
  <sheetData>
    <row r="3" spans="1:1" x14ac:dyDescent="0.2">
      <c r="A3" s="4" t="s">
        <v>3</v>
      </c>
    </row>
    <row r="4" spans="1:1" x14ac:dyDescent="0.2">
      <c r="A4" s="4"/>
    </row>
    <row r="5" spans="1:1" x14ac:dyDescent="0.2">
      <c r="A5" s="5" t="s">
        <v>4</v>
      </c>
    </row>
    <row r="6" spans="1:1" x14ac:dyDescent="0.2">
      <c r="A6" s="5"/>
    </row>
    <row r="7" spans="1:1" x14ac:dyDescent="0.2">
      <c r="A7" s="5" t="s">
        <v>5</v>
      </c>
    </row>
    <row r="8" spans="1:1" x14ac:dyDescent="0.2">
      <c r="A8" s="5"/>
    </row>
    <row r="9" spans="1:1" x14ac:dyDescent="0.2">
      <c r="A9" s="6" t="s">
        <v>6</v>
      </c>
    </row>
    <row r="10" spans="1:1" x14ac:dyDescent="0.2">
      <c r="A10" s="7" t="s">
        <v>7</v>
      </c>
    </row>
    <row r="11" spans="1:1" x14ac:dyDescent="0.2">
      <c r="A11" s="7" t="s">
        <v>8</v>
      </c>
    </row>
    <row r="12" spans="1:1" x14ac:dyDescent="0.2">
      <c r="A12" s="7" t="s">
        <v>9</v>
      </c>
    </row>
    <row r="13" spans="1:1" x14ac:dyDescent="0.2">
      <c r="A13" s="7" t="s">
        <v>10</v>
      </c>
    </row>
    <row r="14" spans="1:1" x14ac:dyDescent="0.2">
      <c r="A14" s="8"/>
    </row>
    <row r="15" spans="1:1" x14ac:dyDescent="0.2">
      <c r="A15" s="6" t="s">
        <v>11</v>
      </c>
    </row>
    <row r="16" spans="1:1" x14ac:dyDescent="0.2">
      <c r="A16" s="6"/>
    </row>
    <row r="17" spans="1:1" x14ac:dyDescent="0.2">
      <c r="A17" s="6" t="s">
        <v>12</v>
      </c>
    </row>
    <row r="18" spans="1:1" x14ac:dyDescent="0.2">
      <c r="A18" s="6"/>
    </row>
    <row r="19" spans="1:1" ht="15" x14ac:dyDescent="0.2">
      <c r="A19" s="9" t="s">
        <v>13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14BBB05A71F4F9B0D1FD56D1A2B0B" ma:contentTypeVersion="12" ma:contentTypeDescription="Create a new document." ma:contentTypeScope="" ma:versionID="c4497622e8c25a622ee8d6d62dfc8409">
  <xsd:schema xmlns:xsd="http://www.w3.org/2001/XMLSchema" xmlns:xs="http://www.w3.org/2001/XMLSchema" xmlns:p="http://schemas.microsoft.com/office/2006/metadata/properties" xmlns:ns2="8a89d56d-b001-46f5-a791-cb9edbc9c245" xmlns:ns3="8e40aff5-4f86-4dbc-9a66-0f1a321c8ea4" targetNamespace="http://schemas.microsoft.com/office/2006/metadata/properties" ma:root="true" ma:fieldsID="41774857e05418590c24c291bb3c8a75" ns2:_="" ns3:_="">
    <xsd:import namespace="8a89d56d-b001-46f5-a791-cb9edbc9c245"/>
    <xsd:import namespace="8e40aff5-4f86-4dbc-9a66-0f1a321c8e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9d56d-b001-46f5-a791-cb9edbc9c2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aff5-4f86-4dbc-9a66-0f1a321c8ea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BEFB41-F759-45D1-AC15-A1F9E23D2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9d56d-b001-46f5-a791-cb9edbc9c245"/>
    <ds:schemaRef ds:uri="8e40aff5-4f86-4dbc-9a66-0f1a321c8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CA1B83-F28D-48EA-9042-9FA797B762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CB8C153-F501-4D59-A6A6-867CF9BE97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2020 Priority Review</vt:lpstr>
      <vt:lpstr>Numbers</vt:lpstr>
      <vt:lpstr>Business Review</vt:lpstr>
      <vt:lpstr>Action Summary Sheet</vt:lpstr>
      <vt:lpstr>Results Overview</vt:lpstr>
      <vt:lpstr>Annual Plan</vt:lpstr>
      <vt:lpstr>Instructions</vt:lpstr>
      <vt:lpstr>'2020 Priority Review'!Print_Area</vt:lpstr>
      <vt:lpstr>'Action Summary Sheet'!Print_Area</vt:lpstr>
      <vt:lpstr>'Annual Plan'!Print_Area</vt:lpstr>
      <vt:lpstr>'Business Review'!Print_Area</vt:lpstr>
      <vt:lpstr>Numbers!Print_Area</vt:lpstr>
      <vt:lpstr>'Results Overview'!Print_Area</vt:lpstr>
    </vt:vector>
  </TitlesOfParts>
  <Company>MDJ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marcosoares@actioncoach.com</dc:creator>
  <cp:lastModifiedBy>Matt Lear</cp:lastModifiedBy>
  <cp:lastPrinted>2020-12-30T17:45:36Z</cp:lastPrinted>
  <dcterms:created xsi:type="dcterms:W3CDTF">2007-04-14T17:57:00Z</dcterms:created>
  <dcterms:modified xsi:type="dcterms:W3CDTF">2021-03-26T08:51:06Z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0x010100F5314BBB05A71F4F9B0D1FD56D1A2B0B</vt:lpwstr>
  </property>
</Properties>
</file>